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510" windowHeight="4605" tabRatio="599" activeTab="8"/>
  </bookViews>
  <sheets>
    <sheet name="readme " sheetId="1" r:id="rId1"/>
    <sheet name="NW1" sheetId="2" r:id="rId2"/>
    <sheet name="NW2" sheetId="3" r:id="rId3"/>
    <sheet name="NW3" sheetId="4" r:id="rId4"/>
    <sheet name="NW4" sheetId="5" r:id="rId5"/>
    <sheet name="NW5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NE1" sheetId="12" r:id="rId12"/>
    <sheet name="NE2" sheetId="13" r:id="rId13"/>
    <sheet name="NE3" sheetId="14" r:id="rId14"/>
    <sheet name="NE4" sheetId="15" r:id="rId15"/>
    <sheet name="NE5" sheetId="16" r:id="rId16"/>
  </sheets>
  <definedNames/>
  <calcPr fullCalcOnLoad="1"/>
</workbook>
</file>

<file path=xl/sharedStrings.xml><?xml version="1.0" encoding="utf-8"?>
<sst xmlns="http://schemas.openxmlformats.org/spreadsheetml/2006/main" count="1982" uniqueCount="1294">
  <si>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58.7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</si>
  <si>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03.0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</si>
  <si>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40.0</t>
    </r>
    <r>
      <rPr>
        <sz val="10"/>
        <rFont val="宋体"/>
        <family val="0"/>
      </rPr>
      <t>″</t>
    </r>
  </si>
  <si>
    <r>
      <t>116°33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58.2</t>
    </r>
    <r>
      <rPr>
        <sz val="10"/>
        <rFont val="宋体"/>
        <family val="0"/>
      </rPr>
      <t>″</t>
    </r>
  </si>
  <si>
    <r>
      <t>40°11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42.4</t>
    </r>
    <r>
      <rPr>
        <sz val="10"/>
        <rFont val="宋体"/>
        <family val="0"/>
      </rPr>
      <t>″</t>
    </r>
  </si>
  <si>
    <r>
      <t>116°33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58.6</t>
    </r>
    <r>
      <rPr>
        <sz val="10"/>
        <rFont val="宋体"/>
        <family val="0"/>
      </rPr>
      <t>″</t>
    </r>
  </si>
  <si>
    <r>
      <t>40°11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42.6</t>
    </r>
    <r>
      <rPr>
        <sz val="10"/>
        <rFont val="宋体"/>
        <family val="0"/>
      </rPr>
      <t>″</t>
    </r>
  </si>
  <si>
    <r>
      <t>116°34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00.8</t>
    </r>
    <r>
      <rPr>
        <sz val="10"/>
        <rFont val="宋体"/>
        <family val="0"/>
      </rPr>
      <t>″</t>
    </r>
  </si>
  <si>
    <r>
      <t>40°11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42.5</t>
    </r>
    <r>
      <rPr>
        <sz val="10"/>
        <rFont val="宋体"/>
        <family val="0"/>
      </rPr>
      <t>″</t>
    </r>
  </si>
  <si>
    <r>
      <t>116°34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03.3</t>
    </r>
    <r>
      <rPr>
        <sz val="10"/>
        <rFont val="宋体"/>
        <family val="0"/>
      </rPr>
      <t>″</t>
    </r>
  </si>
  <si>
    <r>
      <t>40°11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40.5</t>
    </r>
    <r>
      <rPr>
        <sz val="10"/>
        <rFont val="宋体"/>
        <family val="0"/>
      </rPr>
      <t>″</t>
    </r>
  </si>
  <si>
    <r>
      <t>116°34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04.2</t>
    </r>
    <r>
      <rPr>
        <sz val="10"/>
        <rFont val="宋体"/>
        <family val="0"/>
      </rPr>
      <t>″</t>
    </r>
  </si>
  <si>
    <r>
      <t>40°11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40.7</t>
    </r>
    <r>
      <rPr>
        <sz val="10"/>
        <rFont val="宋体"/>
        <family val="0"/>
      </rPr>
      <t>″</t>
    </r>
  </si>
  <si>
    <r>
      <t>116°34</t>
    </r>
    <r>
      <rPr>
        <sz val="10"/>
        <rFont val="宋体"/>
        <family val="0"/>
      </rPr>
      <t>′</t>
    </r>
    <r>
      <rPr>
        <sz val="10"/>
        <rFont val="Times New Roman"/>
        <family val="1"/>
      </rPr>
      <t>06.3</t>
    </r>
    <r>
      <rPr>
        <sz val="10"/>
        <rFont val="宋体"/>
        <family val="0"/>
      </rPr>
      <t>″</t>
    </r>
  </si>
  <si>
    <t>NW2-1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</si>
  <si>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</si>
  <si>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</si>
  <si>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</si>
  <si>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</si>
  <si>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</si>
  <si>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34′18.2″</t>
    </r>
  </si>
  <si>
    <t>NW3-1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</si>
  <si>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</si>
  <si>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</si>
  <si>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</si>
  <si>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</si>
  <si>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</si>
  <si>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</si>
  <si>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</si>
  <si>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</si>
  <si>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</si>
  <si>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</si>
  <si>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</si>
  <si>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</si>
  <si>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</si>
  <si>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</si>
  <si>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</si>
  <si>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</si>
  <si>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</si>
  <si>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</si>
  <si>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</si>
  <si>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</si>
  <si>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</si>
  <si>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</si>
  <si>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</si>
  <si>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</si>
  <si>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</si>
  <si>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</si>
  <si>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</si>
  <si>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</si>
  <si>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</si>
  <si>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</si>
  <si>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</si>
  <si>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</si>
  <si>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</si>
  <si>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</si>
  <si>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</si>
  <si>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</si>
  <si>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</si>
  <si>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</si>
  <si>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</si>
  <si>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</si>
  <si>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</si>
  <si>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</si>
  <si>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</si>
  <si>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</si>
  <si>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</si>
  <si>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41′39.0″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</si>
  <si>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</si>
  <si>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</si>
  <si>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</si>
  <si>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</si>
  <si>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</si>
  <si>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</si>
  <si>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</si>
  <si>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</si>
  <si>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</si>
  <si>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</si>
  <si>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</si>
  <si>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</si>
  <si>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</si>
  <si>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</si>
  <si>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</si>
  <si>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</si>
  <si>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47′02.7″</t>
    </r>
  </si>
  <si>
    <t>C3-1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</si>
  <si>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</si>
  <si>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</si>
  <si>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</si>
  <si>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</si>
  <si>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</si>
  <si>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</si>
  <si>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</si>
  <si>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</si>
  <si>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12′20.0″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</si>
  <si>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</si>
  <si>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</si>
  <si>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</si>
  <si>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</si>
  <si>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</si>
  <si>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</si>
  <si>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</si>
  <si>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</si>
  <si>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</si>
  <si>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</si>
  <si>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</si>
  <si>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</si>
  <si>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</si>
  <si>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</si>
  <si>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</si>
  <si>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</si>
  <si>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</si>
  <si>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42′29.3″</t>
    </r>
  </si>
  <si>
    <t xml:space="preserve">      1.      the leaf area sum over 0.36 squre meters earth surface(per sample area)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</si>
  <si>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42′16.7″</t>
    </r>
  </si>
  <si>
    <t>C3-2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</si>
  <si>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</si>
  <si>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42′16.9″</t>
    </r>
  </si>
  <si>
    <t>C3-3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</si>
  <si>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</si>
  <si>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42′22.1″</t>
    </r>
  </si>
  <si>
    <t>C3-4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</si>
  <si>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</si>
  <si>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42′28.0″</t>
    </r>
  </si>
  <si>
    <t>C3-5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</si>
  <si>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</si>
  <si>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42′32.8″</t>
    </r>
  </si>
  <si>
    <t>C3-6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</si>
  <si>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</si>
  <si>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42′32.3″</t>
    </r>
  </si>
  <si>
    <t>C3-7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</si>
  <si>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</si>
  <si>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42′28.6″</t>
    </r>
  </si>
  <si>
    <t>C3-8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</si>
  <si>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12′18.4″</t>
    </r>
  </si>
  <si>
    <r>
      <t xml:space="preserve">       2.    Total dried weight of leaf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is the weight of green leaf over sample area</t>
    </r>
    <r>
      <rPr>
        <sz val="10"/>
        <rFont val="宋体"/>
        <family val="0"/>
      </rPr>
      <t>；</t>
    </r>
  </si>
  <si>
    <r>
      <t xml:space="preserve">       3.     Total stem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dry weight of scabbard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total dry weight of stem and sheath over sample area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include the ear weight after tassel</t>
    </r>
    <r>
      <rPr>
        <sz val="10"/>
        <rFont val="宋体"/>
        <family val="0"/>
      </rPr>
      <t>）</t>
    </r>
  </si>
  <si>
    <r>
      <t xml:space="preserve">      4.    Total dry weight of whole plant 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 total dry weight of leaf and sheath before tessel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the dry weight of sheath include the ear weight after tessel</t>
    </r>
  </si>
  <si>
    <r>
      <t xml:space="preserve">        </t>
    </r>
    <r>
      <rPr>
        <sz val="10"/>
        <rFont val="宋体"/>
        <family val="0"/>
      </rPr>
      <t>5.  The measurment method of leaf area is dry weight method and assistant by leaf area surveyor</t>
    </r>
  </si>
  <si>
    <t>date</t>
  </si>
  <si>
    <t>sample number</t>
  </si>
  <si>
    <t>latitude</t>
  </si>
  <si>
    <t>longitude</t>
  </si>
  <si>
    <r>
      <t>total leaf area(cm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 xml:space="preserve"> )</t>
    </r>
  </si>
  <si>
    <t>LAI</t>
  </si>
  <si>
    <r>
      <t>total dry weight of leaf(g)</t>
    </r>
  </si>
  <si>
    <t>total dry weight of stem sheath(g)</t>
  </si>
  <si>
    <t>total dry weight of whole plant( g)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</si>
  <si>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</si>
  <si>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</si>
  <si>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</si>
  <si>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</si>
  <si>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</si>
  <si>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</si>
  <si>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</si>
  <si>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</si>
  <si>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</si>
  <si>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</si>
  <si>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</si>
  <si>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</si>
  <si>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</si>
  <si>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</si>
  <si>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</si>
  <si>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</si>
  <si>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</si>
  <si>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</si>
  <si>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</si>
  <si>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</si>
  <si>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</si>
  <si>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</si>
  <si>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</si>
  <si>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</si>
  <si>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</si>
  <si>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</si>
  <si>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</si>
  <si>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</si>
  <si>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</si>
  <si>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</si>
  <si>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</si>
  <si>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</si>
  <si>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</si>
  <si>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</si>
  <si>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</si>
  <si>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</si>
  <si>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</si>
  <si>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</si>
  <si>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</si>
  <si>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</si>
  <si>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</si>
  <si>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</si>
  <si>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13′15.0″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</si>
  <si>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</si>
  <si>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</si>
  <si>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</si>
  <si>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</si>
  <si>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</si>
  <si>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</si>
  <si>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</si>
  <si>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</si>
  <si>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</si>
  <si>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</si>
  <si>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</si>
  <si>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</si>
  <si>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</si>
  <si>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</si>
  <si>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</si>
  <si>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</si>
  <si>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</si>
  <si>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</si>
  <si>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</si>
  <si>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</si>
  <si>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</si>
  <si>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</si>
  <si>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</si>
  <si>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46′30.4″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</si>
  <si>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</si>
  <si>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</si>
  <si>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</si>
  <si>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46′09.7″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</si>
  <si>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</si>
  <si>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</si>
  <si>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15′59.0″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</si>
  <si>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</si>
  <si>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</si>
  <si>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</si>
  <si>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46′32.6″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</si>
  <si>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</si>
  <si>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</si>
  <si>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</si>
  <si>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</si>
  <si>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</si>
  <si>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</si>
  <si>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</si>
  <si>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</si>
  <si>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</si>
  <si>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</si>
  <si>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</si>
  <si>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</si>
  <si>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</si>
  <si>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</si>
  <si>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</si>
  <si>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</si>
  <si>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</si>
  <si>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</si>
  <si>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</si>
  <si>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</si>
  <si>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</si>
  <si>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</si>
  <si>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</si>
  <si>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</si>
  <si>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</si>
  <si>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</si>
  <si>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</si>
  <si>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</si>
  <si>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</si>
  <si>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</si>
  <si>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</si>
  <si>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</si>
  <si>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</si>
  <si>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</si>
  <si>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</si>
  <si>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</si>
  <si>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</si>
  <si>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</si>
  <si>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</si>
  <si>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</si>
  <si>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</si>
  <si>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</si>
  <si>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</si>
  <si>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</si>
  <si>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</si>
  <si>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</si>
  <si>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</si>
  <si>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</si>
  <si>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</si>
  <si>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</si>
  <si>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</si>
  <si>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</si>
  <si>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</si>
  <si>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</si>
  <si>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</si>
  <si>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</si>
  <si>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</si>
  <si>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</si>
  <si>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44′03.7″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</si>
  <si>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</si>
  <si>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</si>
  <si>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</si>
  <si>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</si>
  <si>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</si>
  <si>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</si>
  <si>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14′05.4″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</si>
  <si>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</si>
  <si>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</si>
  <si>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</si>
  <si>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</si>
  <si>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</si>
  <si>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</si>
  <si>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</si>
  <si>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</si>
  <si>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</si>
  <si>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</si>
  <si>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</si>
  <si>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</si>
  <si>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</si>
  <si>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</si>
  <si>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</si>
  <si>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</si>
  <si>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46′30.3″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</si>
  <si>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</si>
  <si>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</si>
  <si>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46′33.4″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</si>
  <si>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</si>
  <si>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</si>
  <si>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</si>
  <si>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</si>
  <si>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</si>
  <si>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</si>
  <si>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46′30.7″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</si>
  <si>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</si>
  <si>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</si>
  <si>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</si>
  <si>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</si>
  <si>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</si>
  <si>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</si>
  <si>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</si>
  <si>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</si>
  <si>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</si>
  <si>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</si>
  <si>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</si>
  <si>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</si>
  <si>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</si>
  <si>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</si>
  <si>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</si>
  <si>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</si>
  <si>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</si>
  <si>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</si>
  <si>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</si>
  <si>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</si>
  <si>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</si>
  <si>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</si>
  <si>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</si>
  <si>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</si>
  <si>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</si>
  <si>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</si>
  <si>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</si>
  <si>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</si>
  <si>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</si>
  <si>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</si>
  <si>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</si>
  <si>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</si>
  <si>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</si>
  <si>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</si>
  <si>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</si>
  <si>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</si>
  <si>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13′31.7″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</si>
  <si>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</si>
  <si>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</si>
  <si>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</si>
  <si>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</si>
  <si>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</si>
  <si>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</si>
  <si>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45′52.3″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</si>
  <si>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</si>
  <si>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</si>
  <si>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</si>
  <si>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</si>
  <si>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</si>
  <si>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</si>
  <si>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45′49.2″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</si>
  <si>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</si>
  <si>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</si>
  <si>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</si>
  <si>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</si>
  <si>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</si>
  <si>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</si>
  <si>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</si>
  <si>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</si>
  <si>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</si>
  <si>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</si>
  <si>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</si>
  <si>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</si>
  <si>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</si>
  <si>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</si>
  <si>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34′13.1″</t>
    </r>
  </si>
  <si>
    <t>NW2-1</t>
  </si>
  <si>
    <t>NW2-2</t>
  </si>
  <si>
    <t>NW2-3</t>
  </si>
  <si>
    <t>NW2-4</t>
  </si>
  <si>
    <t>NW2-5</t>
  </si>
  <si>
    <t>NW2-6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</si>
  <si>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</si>
  <si>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</si>
  <si>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</si>
  <si>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</si>
  <si>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</si>
  <si>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</si>
  <si>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45′55.0″</t>
    </r>
  </si>
  <si>
    <t>NW1-3</t>
  </si>
  <si>
    <t>NW1-4</t>
  </si>
  <si>
    <t>NW1-5</t>
  </si>
  <si>
    <t>NW1-6</t>
  </si>
  <si>
    <t>NW1-7</t>
  </si>
  <si>
    <t>NW1-8</t>
  </si>
  <si>
    <t>NW1-9</t>
  </si>
  <si>
    <t>NW3-3</t>
  </si>
  <si>
    <t>NW3-4</t>
  </si>
  <si>
    <t>NW3-5</t>
  </si>
  <si>
    <t>NW3-6</t>
  </si>
  <si>
    <t>NW4-2</t>
  </si>
  <si>
    <t>NW4-3</t>
  </si>
  <si>
    <t>NW4-4</t>
  </si>
  <si>
    <t>NW4-6</t>
  </si>
  <si>
    <t>NW4-7</t>
  </si>
  <si>
    <t>NW4-8</t>
  </si>
  <si>
    <t>NW4-9</t>
  </si>
  <si>
    <t>NW4-10</t>
  </si>
  <si>
    <t>NW4-11</t>
  </si>
  <si>
    <t>NW4-12</t>
  </si>
  <si>
    <t>NW5-2</t>
  </si>
  <si>
    <t>NW5-3</t>
  </si>
  <si>
    <t>NW5-4</t>
  </si>
  <si>
    <t>NW5-5</t>
  </si>
  <si>
    <t>NW5-6</t>
  </si>
  <si>
    <t>C1-2</t>
  </si>
  <si>
    <t>C1-3</t>
  </si>
  <si>
    <t>C1-4</t>
  </si>
  <si>
    <t>C1-5</t>
  </si>
  <si>
    <t>C1-6</t>
  </si>
  <si>
    <t>C2-2</t>
  </si>
  <si>
    <t>C2-3</t>
  </si>
  <si>
    <t>C2-4</t>
  </si>
  <si>
    <t>C2-5</t>
  </si>
  <si>
    <t>C2-6</t>
  </si>
  <si>
    <t>C3-2</t>
  </si>
  <si>
    <t>C3-3</t>
  </si>
  <si>
    <t>C3-4</t>
  </si>
  <si>
    <t>C3-5</t>
  </si>
  <si>
    <t>C3-6</t>
  </si>
  <si>
    <t>C3-7</t>
  </si>
  <si>
    <t>C3-8</t>
  </si>
  <si>
    <t>C3-9</t>
  </si>
  <si>
    <t>C4-2</t>
  </si>
  <si>
    <t>C4-3</t>
  </si>
  <si>
    <t>C4-4</t>
  </si>
  <si>
    <t>C4-5</t>
  </si>
  <si>
    <t>C4-6</t>
  </si>
  <si>
    <t>C5-1</t>
  </si>
  <si>
    <t>C5-2</t>
  </si>
  <si>
    <t>C5-3</t>
  </si>
  <si>
    <t>C5-4</t>
  </si>
  <si>
    <t>C5-5</t>
  </si>
  <si>
    <t>C5-6</t>
  </si>
  <si>
    <t>C5-7</t>
  </si>
  <si>
    <t>C5-8</t>
  </si>
  <si>
    <t>C5-9</t>
  </si>
  <si>
    <t>NE1-1</t>
  </si>
  <si>
    <t>NE1-2</t>
  </si>
  <si>
    <t>NE1-3</t>
  </si>
  <si>
    <t>NE1-4</t>
  </si>
  <si>
    <t>NE1-5</t>
  </si>
  <si>
    <t>NE1-6</t>
  </si>
  <si>
    <t>NE2-1</t>
  </si>
  <si>
    <t>NE2-2</t>
  </si>
  <si>
    <t>NE2-3</t>
  </si>
  <si>
    <t>NE2-4</t>
  </si>
  <si>
    <t>NE2-5</t>
  </si>
  <si>
    <t>NE2-6</t>
  </si>
  <si>
    <t>NE3-1</t>
  </si>
  <si>
    <t>NE3-2</t>
  </si>
  <si>
    <t>NE3-3</t>
  </si>
  <si>
    <t>NE3-4</t>
  </si>
  <si>
    <t>NE3-5</t>
  </si>
  <si>
    <t>NE3-6</t>
  </si>
  <si>
    <t>NE4-6</t>
  </si>
  <si>
    <t>NE5-1</t>
  </si>
  <si>
    <t>NE5-2</t>
  </si>
  <si>
    <t>NE5-3</t>
  </si>
  <si>
    <t>NE5-4</t>
  </si>
  <si>
    <t>NE5-5</t>
  </si>
  <si>
    <t>NE5-6</t>
  </si>
  <si>
    <t>NW1-2</t>
  </si>
  <si>
    <t>NW2-2</t>
  </si>
  <si>
    <t>NW2-3</t>
  </si>
  <si>
    <t>NW2-4</t>
  </si>
  <si>
    <t>NW2-5</t>
  </si>
  <si>
    <t>NW2-6</t>
  </si>
  <si>
    <t>NW3-2</t>
  </si>
  <si>
    <t>NW3-7</t>
  </si>
  <si>
    <t>NW3-8</t>
  </si>
  <si>
    <t>NW3-9</t>
  </si>
  <si>
    <t>NW4-5</t>
  </si>
  <si>
    <t>NW5-7</t>
  </si>
  <si>
    <t>NW5-8</t>
  </si>
  <si>
    <t>NW5-9</t>
  </si>
  <si>
    <t>NE1-1</t>
  </si>
  <si>
    <t>NE2-1</t>
  </si>
  <si>
    <t>NE3-1</t>
  </si>
  <si>
    <t>NE4-3</t>
  </si>
  <si>
    <t>NE4-4</t>
  </si>
  <si>
    <t>NE4-5</t>
  </si>
  <si>
    <t>NE5-1</t>
  </si>
  <si>
    <t>C5-2</t>
  </si>
  <si>
    <t>C5-3</t>
  </si>
  <si>
    <t>C5-4</t>
  </si>
  <si>
    <t>C5-5</t>
  </si>
  <si>
    <t>C5-6</t>
  </si>
  <si>
    <t>NE1-2</t>
  </si>
  <si>
    <t>NE1-3</t>
  </si>
  <si>
    <t>NE1-4</t>
  </si>
  <si>
    <t>NE1-5</t>
  </si>
  <si>
    <t>NE1-6</t>
  </si>
  <si>
    <t>NE2-2</t>
  </si>
  <si>
    <t>NE2-3</t>
  </si>
  <si>
    <t>NE2-4</t>
  </si>
  <si>
    <t>NE2-5</t>
  </si>
  <si>
    <t>NE2-6</t>
  </si>
  <si>
    <t>NE3-2</t>
  </si>
  <si>
    <t>NE3-3</t>
  </si>
  <si>
    <t>NE3-4</t>
  </si>
  <si>
    <t>NE3-5</t>
  </si>
  <si>
    <t>NE3-6</t>
  </si>
  <si>
    <t>NE4-1</t>
  </si>
  <si>
    <t>NE4-2</t>
  </si>
  <si>
    <t>NE4-3</t>
  </si>
  <si>
    <t>NE4-4</t>
  </si>
  <si>
    <t>NE4-5</t>
  </si>
  <si>
    <t>NE4-6</t>
  </si>
  <si>
    <t>NE5-2</t>
  </si>
  <si>
    <t>NE5-3</t>
  </si>
  <si>
    <t>NE5-4</t>
  </si>
  <si>
    <t>NE5-5</t>
  </si>
  <si>
    <t>NE5-6</t>
  </si>
  <si>
    <t>C1-1</t>
  </si>
  <si>
    <t>C1-2</t>
  </si>
  <si>
    <t>C1-3</t>
  </si>
  <si>
    <t>C1-4</t>
  </si>
  <si>
    <t>C1-5</t>
  </si>
  <si>
    <t>C1-6</t>
  </si>
  <si>
    <t>C2-1</t>
  </si>
  <si>
    <t>C2-2</t>
  </si>
  <si>
    <t>C2-3</t>
  </si>
  <si>
    <t>C2-4</t>
  </si>
  <si>
    <t>C2-5</t>
  </si>
  <si>
    <t>C2-6</t>
  </si>
  <si>
    <t>C4-1</t>
  </si>
  <si>
    <t>C4-2</t>
  </si>
  <si>
    <t>C4-3</t>
  </si>
  <si>
    <t>C4-4</t>
  </si>
  <si>
    <t>C4-5</t>
  </si>
  <si>
    <t>C4-6</t>
  </si>
  <si>
    <t>C4-7</t>
  </si>
  <si>
    <t>C4-8</t>
  </si>
  <si>
    <t>C4-9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</si>
  <si>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</si>
  <si>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</si>
  <si>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</si>
  <si>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</si>
  <si>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</si>
  <si>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</si>
  <si>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</si>
  <si>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</si>
  <si>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</si>
  <si>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</si>
  <si>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</si>
  <si>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</si>
  <si>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</si>
  <si>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</si>
  <si>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</si>
  <si>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11′32.2″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</si>
  <si>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</si>
  <si>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</si>
  <si>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</si>
  <si>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</si>
  <si>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</si>
  <si>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</si>
  <si>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</si>
  <si>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</si>
  <si>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</si>
  <si>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</si>
  <si>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</si>
  <si>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</si>
  <si>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</si>
  <si>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</si>
  <si>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</si>
  <si>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</si>
  <si>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</si>
  <si>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</si>
  <si>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</si>
  <si>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</si>
  <si>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</si>
  <si>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</si>
  <si>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</si>
  <si>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</si>
  <si>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</si>
  <si>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</si>
  <si>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</si>
  <si>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</si>
  <si>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</si>
  <si>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</si>
  <si>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</si>
  <si>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</si>
  <si>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</si>
  <si>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</si>
  <si>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</si>
  <si>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</si>
  <si>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</si>
  <si>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</si>
  <si>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</si>
  <si>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</si>
  <si>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</si>
  <si>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</si>
  <si>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</si>
  <si>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</si>
  <si>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</si>
  <si>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</si>
  <si>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</si>
  <si>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</si>
  <si>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</si>
  <si>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</si>
  <si>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</si>
  <si>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</si>
  <si>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</si>
  <si>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</si>
  <si>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</si>
  <si>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</si>
  <si>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</si>
  <si>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</si>
  <si>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</si>
  <si>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</si>
  <si>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</si>
  <si>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</si>
  <si>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</si>
  <si>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</si>
  <si>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</si>
  <si>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</si>
  <si>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</si>
  <si>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</si>
  <si>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</si>
  <si>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</si>
  <si>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</si>
  <si>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</si>
  <si>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</si>
  <si>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</si>
  <si>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</si>
  <si>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</si>
  <si>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</si>
  <si>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</si>
  <si>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</si>
  <si>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</si>
  <si>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</si>
  <si>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</si>
  <si>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</si>
  <si>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</si>
  <si>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11′44.5″</t>
    </r>
  </si>
  <si>
    <t>NW3-1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</si>
  <si>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</si>
  <si>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34′28.3″</t>
    </r>
  </si>
  <si>
    <t>NW3-2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</si>
  <si>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</si>
  <si>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</si>
  <si>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</si>
  <si>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</si>
  <si>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</si>
  <si>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</si>
  <si>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</si>
  <si>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</si>
  <si>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</si>
  <si>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</si>
  <si>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</si>
  <si>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</si>
  <si>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</si>
  <si>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34′24.4″</t>
    </r>
  </si>
  <si>
    <t>NW3-3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</si>
  <si>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</si>
  <si>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34′25.1″</t>
    </r>
  </si>
  <si>
    <t>NW3-4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</si>
  <si>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</si>
  <si>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34′29.2″</t>
    </r>
  </si>
  <si>
    <t>NW3-5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</si>
  <si>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11′33.7″</t>
    </r>
  </si>
  <si>
    <t>NW3-6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</si>
  <si>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11′36.7″</t>
    </r>
  </si>
  <si>
    <t>NW3-7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</si>
  <si>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</si>
  <si>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34′33.8″</t>
    </r>
  </si>
  <si>
    <t>NW3-8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</si>
  <si>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</si>
  <si>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34′34.0″</t>
    </r>
  </si>
  <si>
    <t>NW3-9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</si>
  <si>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</si>
  <si>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</si>
  <si>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</si>
  <si>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</si>
  <si>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</si>
  <si>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</si>
  <si>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</si>
  <si>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</si>
  <si>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</si>
  <si>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</si>
  <si>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</si>
  <si>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</si>
  <si>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</si>
  <si>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</si>
  <si>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</si>
  <si>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</si>
  <si>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</si>
  <si>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</si>
  <si>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</si>
  <si>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</si>
  <si>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</si>
  <si>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</si>
  <si>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</si>
  <si>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</si>
  <si>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</si>
  <si>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</si>
  <si>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</si>
  <si>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</si>
  <si>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34′36.1″</t>
    </r>
  </si>
  <si>
    <t>NW4-1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</si>
  <si>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</si>
  <si>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</si>
  <si>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</si>
  <si>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11′48.9″</t>
    </r>
  </si>
  <si>
    <t>NW4-5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</si>
  <si>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</si>
  <si>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</si>
  <si>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</si>
  <si>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</si>
  <si>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</si>
  <si>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</si>
  <si>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</si>
  <si>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</si>
  <si>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</si>
  <si>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</si>
  <si>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</si>
  <si>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</si>
  <si>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</si>
  <si>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</si>
  <si>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11′43.3″</t>
    </r>
  </si>
  <si>
    <t>NW4-2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</si>
  <si>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</si>
  <si>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</si>
  <si>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t>NW4-3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</si>
  <si>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</si>
  <si>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34′37.6″</t>
    </r>
  </si>
  <si>
    <t>NW4-4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</si>
  <si>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</si>
  <si>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</si>
  <si>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34′43.2″</t>
    </r>
  </si>
  <si>
    <t>NW4-6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</si>
  <si>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</si>
  <si>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34′43.4″</t>
    </r>
  </si>
  <si>
    <t>NW4-7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</si>
  <si>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</si>
  <si>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34′47.9″</t>
    </r>
  </si>
  <si>
    <t>NW4-8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</si>
  <si>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</si>
  <si>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</si>
  <si>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</si>
  <si>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</si>
  <si>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</si>
  <si>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</si>
  <si>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</si>
  <si>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</si>
  <si>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</si>
  <si>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</si>
  <si>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</si>
  <si>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</si>
  <si>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</si>
  <si>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</si>
  <si>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</si>
  <si>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</si>
  <si>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</si>
  <si>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</si>
  <si>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</si>
  <si>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</si>
  <si>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</si>
  <si>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</si>
  <si>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</si>
  <si>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</si>
  <si>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</si>
  <si>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</si>
  <si>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</si>
  <si>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</si>
  <si>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</si>
  <si>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</si>
  <si>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</si>
  <si>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</si>
  <si>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</si>
  <si>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</si>
  <si>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</si>
  <si>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</si>
  <si>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11′47.7″</t>
    </r>
  </si>
  <si>
    <t>NW5-1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</si>
  <si>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</si>
  <si>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</si>
  <si>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</si>
  <si>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</si>
  <si>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</si>
  <si>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</si>
  <si>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</si>
  <si>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</si>
  <si>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</si>
  <si>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</si>
  <si>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</si>
  <si>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</si>
  <si>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</si>
  <si>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34′31.5″</t>
    </r>
  </si>
  <si>
    <t>NW5-2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</si>
  <si>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</si>
  <si>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34′32.2″</t>
    </r>
  </si>
  <si>
    <t>NW5-3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</si>
  <si>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11′55.0″</t>
    </r>
  </si>
  <si>
    <t>NW5-4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</si>
  <si>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34′37.9″</t>
    </r>
  </si>
  <si>
    <t>NW5-5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</si>
  <si>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</si>
  <si>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34′43.0″</t>
    </r>
  </si>
  <si>
    <t>NW5-6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</si>
  <si>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</si>
  <si>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</si>
  <si>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</si>
  <si>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</si>
  <si>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</si>
  <si>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34′37.7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</si>
  <si>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</si>
  <si>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</si>
  <si>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</si>
  <si>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</si>
  <si>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</si>
  <si>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</si>
  <si>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</si>
  <si>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</si>
  <si>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</si>
  <si>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</si>
  <si>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</si>
  <si>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</si>
  <si>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</si>
  <si>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</si>
  <si>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</si>
  <si>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</si>
  <si>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</si>
  <si>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</si>
  <si>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</si>
  <si>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</si>
  <si>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</si>
  <si>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</si>
  <si>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</si>
  <si>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</si>
  <si>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</si>
  <si>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</si>
  <si>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34′31.0″</t>
    </r>
  </si>
  <si>
    <t>C1-3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</si>
  <si>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</si>
  <si>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</si>
  <si>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</si>
  <si>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</si>
  <si>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</si>
  <si>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</si>
  <si>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</si>
  <si>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</si>
  <si>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</si>
  <si>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</si>
  <si>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</si>
  <si>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</si>
  <si>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</si>
  <si>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</si>
  <si>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</si>
  <si>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</si>
  <si>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</si>
  <si>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42′07.2″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</si>
  <si>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</si>
  <si>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</si>
  <si>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</si>
  <si>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</si>
  <si>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</si>
  <si>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</si>
  <si>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</si>
  <si>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</si>
  <si>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</si>
  <si>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</si>
  <si>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</si>
  <si>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</si>
  <si>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</si>
  <si>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</si>
  <si>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</si>
  <si>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</si>
  <si>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</si>
  <si>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</si>
  <si>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</si>
  <si>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</si>
  <si>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</si>
  <si>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</si>
  <si>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</si>
  <si>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</si>
  <si>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</si>
  <si>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</si>
  <si>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</si>
  <si>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</si>
  <si>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</si>
  <si>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</si>
  <si>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</si>
  <si>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</si>
  <si>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</si>
  <si>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</si>
  <si>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</si>
  <si>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</si>
  <si>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</si>
  <si>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</si>
  <si>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</si>
  <si>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</si>
  <si>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</si>
  <si>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</si>
  <si>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12′59.9″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</si>
  <si>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</si>
  <si>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</si>
  <si>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</si>
  <si>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</si>
  <si>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</si>
  <si>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</si>
  <si>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</si>
  <si>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</si>
  <si>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</si>
  <si>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</si>
  <si>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</si>
  <si>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</si>
  <si>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</si>
  <si>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</si>
  <si>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</si>
  <si>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</si>
  <si>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</si>
  <si>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</si>
  <si>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</si>
  <si>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12′50.3″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</si>
  <si>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</si>
  <si>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</si>
  <si>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</si>
  <si>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</si>
  <si>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</si>
  <si>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</si>
  <si>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</si>
  <si>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</si>
  <si>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</si>
  <si>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</si>
  <si>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</si>
  <si>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</si>
  <si>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</si>
  <si>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</si>
  <si>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</si>
  <si>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</si>
  <si>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</si>
  <si>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</si>
  <si>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</si>
  <si>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</si>
  <si>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</si>
  <si>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</si>
  <si>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</si>
  <si>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</si>
  <si>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</si>
  <si>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</si>
  <si>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42′58.3″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</si>
  <si>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</si>
  <si>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</si>
  <si>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</si>
  <si>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</si>
  <si>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</si>
  <si>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</si>
  <si>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</si>
  <si>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</si>
  <si>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</si>
  <si>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</si>
  <si>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</si>
  <si>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</si>
  <si>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</si>
  <si>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</si>
  <si>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</si>
  <si>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</si>
  <si>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</si>
  <si>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</si>
  <si>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</si>
  <si>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</si>
  <si>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</si>
  <si>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</si>
  <si>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</si>
  <si>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</si>
  <si>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</si>
  <si>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</si>
  <si>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</si>
  <si>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</si>
  <si>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</si>
  <si>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</si>
  <si>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</si>
  <si>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</si>
  <si>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</si>
  <si>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</si>
  <si>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</si>
  <si>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</si>
  <si>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</si>
  <si>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</si>
  <si>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</si>
  <si>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</si>
  <si>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</si>
  <si>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</si>
  <si>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11′16.5″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</si>
  <si>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</si>
  <si>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</si>
  <si>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</si>
  <si>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</si>
  <si>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</si>
  <si>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</si>
  <si>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</si>
  <si>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</si>
  <si>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</si>
  <si>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</si>
  <si>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</si>
  <si>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</si>
  <si>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</si>
  <si>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</si>
  <si>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</si>
  <si>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</si>
  <si>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</si>
  <si>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</si>
  <si>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</si>
  <si>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</si>
  <si>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</si>
  <si>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</si>
  <si>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</si>
  <si>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</si>
  <si>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</si>
  <si>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</si>
  <si>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</si>
  <si>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</si>
  <si>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</si>
  <si>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</si>
  <si>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</si>
  <si>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</si>
  <si>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</si>
  <si>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</si>
  <si>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</si>
  <si>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</si>
  <si>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</si>
  <si>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</si>
  <si>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</si>
  <si>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</si>
  <si>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</si>
  <si>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</si>
  <si>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</si>
  <si>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</si>
  <si>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</si>
  <si>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</si>
  <si>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</si>
  <si>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</si>
  <si>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</si>
  <si>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</si>
  <si>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</si>
  <si>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</si>
  <si>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</si>
  <si>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</si>
  <si>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</si>
  <si>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</si>
  <si>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</si>
  <si>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</si>
  <si>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</si>
  <si>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</si>
  <si>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</si>
  <si>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</si>
  <si>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</si>
  <si>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</si>
  <si>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</si>
  <si>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</si>
  <si>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</si>
  <si>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</si>
  <si>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</si>
  <si>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</si>
  <si>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</si>
  <si>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</si>
  <si>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</si>
  <si>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</si>
  <si>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</si>
  <si>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</si>
  <si>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</si>
  <si>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</si>
  <si>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</si>
  <si>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</si>
  <si>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47′02.5″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</si>
  <si>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</si>
  <si>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</si>
  <si>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</si>
  <si>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</si>
  <si>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</si>
  <si>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</si>
  <si>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</si>
  <si>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</si>
  <si>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</si>
  <si>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</si>
  <si>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</si>
  <si>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</si>
  <si>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</si>
  <si>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</si>
  <si>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</si>
  <si>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</si>
  <si>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</si>
  <si>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</si>
  <si>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</si>
  <si>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</si>
  <si>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</si>
  <si>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</si>
  <si>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</si>
  <si>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</si>
  <si>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</si>
  <si>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</si>
  <si>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</si>
  <si>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</si>
  <si>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</si>
  <si>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</si>
  <si>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</si>
  <si>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</si>
  <si>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</si>
  <si>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</si>
  <si>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</si>
  <si>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</si>
  <si>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</si>
  <si>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</si>
  <si>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</si>
  <si>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</si>
  <si>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</si>
  <si>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</si>
  <si>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</si>
  <si>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</si>
  <si>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</si>
  <si>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</si>
  <si>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</si>
  <si>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</si>
  <si>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</si>
  <si>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</si>
  <si>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</si>
  <si>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</si>
  <si>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</si>
  <si>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</si>
  <si>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</si>
  <si>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</si>
  <si>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</si>
  <si>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</si>
  <si>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</si>
  <si>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</si>
  <si>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</si>
  <si>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</si>
  <si>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</si>
  <si>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</si>
  <si>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</si>
  <si>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</si>
  <si>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</si>
  <si>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</si>
  <si>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</si>
  <si>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</si>
  <si>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</si>
  <si>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</si>
  <si>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</si>
  <si>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</si>
  <si>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</si>
  <si>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</si>
  <si>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</si>
  <si>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</si>
  <si>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</si>
  <si>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</si>
  <si>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</si>
  <si>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</si>
  <si>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</si>
  <si>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</si>
  <si>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</si>
  <si>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</si>
  <si>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</si>
  <si>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</si>
  <si>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</si>
  <si>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</si>
  <si>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</si>
  <si>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</si>
  <si>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</si>
  <si>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</si>
  <si>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</si>
  <si>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</si>
  <si>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</si>
  <si>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</si>
  <si>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</si>
  <si>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</si>
  <si>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</si>
  <si>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</si>
  <si>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</si>
  <si>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</si>
  <si>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</si>
  <si>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</si>
  <si>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14′06.5″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</si>
  <si>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</si>
  <si>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</si>
  <si>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</si>
  <si>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</si>
  <si>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</si>
  <si>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</si>
  <si>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</si>
  <si>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</si>
  <si>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14′02.3″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</si>
  <si>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14′05.0″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</si>
  <si>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</si>
  <si>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</si>
  <si>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</si>
  <si>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</si>
  <si>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</si>
  <si>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</si>
  <si>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</si>
  <si>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</si>
  <si>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13′30.4″</t>
    </r>
  </si>
  <si>
    <t>NE3-5</t>
  </si>
  <si>
    <t>NE2-6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</si>
  <si>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</si>
  <si>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44′31.2″</t>
    </r>
  </si>
  <si>
    <t>NW1-1</t>
  </si>
  <si>
    <t>NW1-2</t>
  </si>
  <si>
    <t>NW1-3</t>
  </si>
  <si>
    <t>NW1-4</t>
  </si>
  <si>
    <t>NW1-5</t>
  </si>
  <si>
    <t>NW1-6</t>
  </si>
  <si>
    <t>NW1-7</t>
  </si>
  <si>
    <t>NW1-8</t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</si>
  <si>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39.1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</si>
  <si>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53.5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</si>
  <si>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41.5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</si>
  <si>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53.2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</si>
  <si>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45.1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</si>
  <si>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52.9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</si>
  <si>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45.3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</si>
  <si>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56.6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</si>
  <si>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42.2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</si>
  <si>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57.0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</si>
  <si>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39.8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</si>
  <si>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57.3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</si>
  <si>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00.9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</si>
  <si>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42.8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</si>
  <si>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00.7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</si>
  <si>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45.7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</si>
  <si>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00.2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</si>
  <si>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40.3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</si>
  <si>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54.5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</si>
  <si>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45.5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</si>
  <si>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54.2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</si>
  <si>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46.4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</si>
  <si>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57.8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</si>
  <si>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40.6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</si>
  <si>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58.5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</si>
  <si>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40.9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</si>
  <si>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02.9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</si>
  <si>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45.8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</si>
  <si>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02.5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</si>
  <si>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07.8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</si>
  <si>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08.1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</si>
  <si>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53.8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</si>
  <si>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40.0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</si>
  <si>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43.0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</si>
  <si>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53.6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</si>
  <si>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46.0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</si>
  <si>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53.8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</si>
  <si>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46.8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</si>
  <si>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59.2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</si>
  <si>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44.1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</si>
  <si>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59.8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</si>
  <si>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41.8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</si>
  <si>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00.4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</si>
  <si>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41.5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</si>
  <si>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04.3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</si>
  <si>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42.9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</si>
  <si>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04.2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</si>
  <si>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45.2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</si>
  <si>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03.9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</si>
  <si>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39.4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</si>
  <si>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57.4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</si>
  <si>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41.9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</si>
  <si>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44.8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</si>
  <si>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58.2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</si>
  <si>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46.1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</si>
  <si>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01.4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</si>
  <si>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42.6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</si>
  <si>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03.2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</si>
  <si>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43.5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</si>
  <si>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05.8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</si>
  <si>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44.3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</si>
  <si>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09.7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</si>
  <si>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43.8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</si>
  <si>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05.7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</si>
  <si>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10.8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</si>
  <si>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58.0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</si>
  <si>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40.0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</si>
  <si>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53.9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</si>
  <si>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43.9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</si>
  <si>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43.4</t>
    </r>
    <r>
      <rPr>
        <sz val="10"/>
        <color indexed="8"/>
        <rFont val="宋体"/>
        <family val="0"/>
      </rPr>
      <t>″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</si>
</sst>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0"/>
    <numFmt numFmtId="179" formatCode="0.000"/>
    <numFmt numFmtId="180" formatCode="0.0"/>
    <numFmt numFmtId="181" formatCode="0.00000"/>
    <numFmt numFmtId="182" formatCode="0.000_);[Red]\(0.000\)"/>
    <numFmt numFmtId="183" formatCode="0.0000_);[Red]\(0.0000\)"/>
    <numFmt numFmtId="184" formatCode="mmm/yyyy"/>
    <numFmt numFmtId="185" formatCode="0.000;[Red]0.000"/>
  </numFmts>
  <fonts count="11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9"/>
      <color indexed="12"/>
      <name val="宋体"/>
      <family val="0"/>
    </font>
    <font>
      <vertAlign val="superscript"/>
      <sz val="9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182" fontId="2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Fill="1" applyAlignment="1">
      <alignment horizontal="center"/>
    </xf>
    <xf numFmtId="58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58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0" fillId="0" borderId="0" xfId="0" applyFont="1" applyAlignment="1">
      <alignment/>
    </xf>
    <xf numFmtId="185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D11" sqref="D11"/>
    </sheetView>
  </sheetViews>
  <sheetFormatPr defaultColWidth="9.00390625" defaultRowHeight="14.25"/>
  <cols>
    <col min="1" max="16384" width="9.00390625" style="19" customWidth="1"/>
  </cols>
  <sheetData>
    <row r="1" s="34" customFormat="1" ht="12.75">
      <c r="A1" s="33" t="s">
        <v>113</v>
      </c>
    </row>
    <row r="2" s="34" customFormat="1" ht="12.75">
      <c r="A2" s="33" t="s">
        <v>135</v>
      </c>
    </row>
    <row r="3" s="34" customFormat="1" ht="12.75" customHeight="1">
      <c r="A3" s="33" t="s">
        <v>136</v>
      </c>
    </row>
    <row r="4" s="35" customFormat="1" ht="15">
      <c r="A4" s="33" t="s">
        <v>137</v>
      </c>
    </row>
    <row r="5" s="32" customFormat="1" ht="12.75">
      <c r="A5" s="31" t="s">
        <v>138</v>
      </c>
    </row>
  </sheetData>
  <mergeCells count="5">
    <mergeCell ref="A5:IV5"/>
    <mergeCell ref="A1:IV1"/>
    <mergeCell ref="A2:IV2"/>
    <mergeCell ref="A3:IV3"/>
    <mergeCell ref="A4:IV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IV1"/>
    </sheetView>
  </sheetViews>
  <sheetFormatPr defaultColWidth="9.00390625" defaultRowHeight="14.25"/>
  <cols>
    <col min="1" max="1" width="12.75390625" style="23" customWidth="1"/>
    <col min="2" max="4" width="12.75390625" style="1" customWidth="1"/>
    <col min="5" max="9" width="12.75390625" style="2" customWidth="1"/>
    <col min="10" max="16384" width="12.75390625" style="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3">
        <v>36976</v>
      </c>
      <c r="B2" s="1" t="s">
        <v>545</v>
      </c>
      <c r="C2" s="1" t="s">
        <v>986</v>
      </c>
      <c r="D2" s="1" t="s">
        <v>992</v>
      </c>
      <c r="E2" s="2">
        <v>2202.64</v>
      </c>
      <c r="F2" s="2">
        <f>E2/3600</f>
        <v>0.6118444444444444</v>
      </c>
      <c r="G2" s="2">
        <v>7.93075</v>
      </c>
      <c r="H2" s="2">
        <v>4.84122</v>
      </c>
      <c r="I2" s="2">
        <f>G2+H2</f>
        <v>12.77197</v>
      </c>
    </row>
    <row r="3" spans="1:9" ht="12">
      <c r="A3" s="23">
        <v>36976</v>
      </c>
      <c r="B3" s="1" t="s">
        <v>442</v>
      </c>
      <c r="C3" s="1" t="s">
        <v>987</v>
      </c>
      <c r="D3" s="1" t="s">
        <v>993</v>
      </c>
      <c r="E3" s="2">
        <v>2124.3315789473686</v>
      </c>
      <c r="F3" s="2">
        <f aca="true" t="shared" si="0" ref="F3:F45">E3/3600</f>
        <v>0.5900921052631579</v>
      </c>
      <c r="G3" s="2">
        <v>7.7463</v>
      </c>
      <c r="H3" s="2">
        <v>4.637928</v>
      </c>
      <c r="I3" s="2">
        <f aca="true" t="shared" si="1" ref="I3:I45">G3+H3</f>
        <v>12.384228</v>
      </c>
    </row>
    <row r="4" spans="1:9" ht="12">
      <c r="A4" s="23">
        <v>36976</v>
      </c>
      <c r="B4" s="1" t="s">
        <v>443</v>
      </c>
      <c r="C4" s="1" t="s">
        <v>988</v>
      </c>
      <c r="D4" s="1" t="s">
        <v>994</v>
      </c>
      <c r="E4" s="2">
        <v>2660.0383747178334</v>
      </c>
      <c r="F4" s="2">
        <f t="shared" si="0"/>
        <v>0.7388995485327315</v>
      </c>
      <c r="G4" s="2">
        <v>10.00785</v>
      </c>
      <c r="H4" s="2">
        <v>5.704396</v>
      </c>
      <c r="I4" s="2">
        <f t="shared" si="1"/>
        <v>15.712246</v>
      </c>
    </row>
    <row r="5" spans="1:9" ht="12">
      <c r="A5" s="23">
        <v>36976</v>
      </c>
      <c r="B5" s="1" t="s">
        <v>444</v>
      </c>
      <c r="C5" s="1" t="s">
        <v>989</v>
      </c>
      <c r="D5" s="1" t="s">
        <v>995</v>
      </c>
      <c r="E5" s="2">
        <v>2290.0460000000003</v>
      </c>
      <c r="F5" s="2">
        <f t="shared" si="0"/>
        <v>0.6361238888888889</v>
      </c>
      <c r="G5" s="2">
        <v>8.58985</v>
      </c>
      <c r="H5" s="2">
        <v>4.610316</v>
      </c>
      <c r="I5" s="2">
        <f t="shared" si="1"/>
        <v>13.200166</v>
      </c>
    </row>
    <row r="6" spans="1:9" ht="12">
      <c r="A6" s="23">
        <v>36976</v>
      </c>
      <c r="B6" s="1" t="s">
        <v>445</v>
      </c>
      <c r="C6" s="1" t="s">
        <v>990</v>
      </c>
      <c r="D6" s="1" t="s">
        <v>996</v>
      </c>
      <c r="E6" s="2">
        <v>2038.41</v>
      </c>
      <c r="F6" s="2">
        <f t="shared" si="0"/>
        <v>0.566225</v>
      </c>
      <c r="G6" s="2">
        <v>7.6242</v>
      </c>
      <c r="H6" s="2">
        <v>4.5269552</v>
      </c>
      <c r="I6" s="2">
        <f t="shared" si="1"/>
        <v>12.1511552</v>
      </c>
    </row>
    <row r="7" spans="1:9" ht="12">
      <c r="A7" s="23">
        <v>36976</v>
      </c>
      <c r="B7" s="1" t="s">
        <v>446</v>
      </c>
      <c r="C7" s="1" t="s">
        <v>991</v>
      </c>
      <c r="D7" s="1" t="s">
        <v>997</v>
      </c>
      <c r="E7" s="2">
        <v>3081.3711627906973</v>
      </c>
      <c r="F7" s="2">
        <f t="shared" si="0"/>
        <v>0.855936434108527</v>
      </c>
      <c r="G7" s="2">
        <v>11.3044</v>
      </c>
      <c r="H7" s="2">
        <v>6.230464</v>
      </c>
      <c r="I7" s="2">
        <f t="shared" si="1"/>
        <v>17.534864</v>
      </c>
    </row>
    <row r="9" spans="1:9" ht="12">
      <c r="A9" s="23">
        <v>36982</v>
      </c>
      <c r="B9" s="1" t="s">
        <v>545</v>
      </c>
      <c r="C9" s="1" t="s">
        <v>998</v>
      </c>
      <c r="D9" s="1" t="s">
        <v>1006</v>
      </c>
      <c r="E9" s="2">
        <v>3344.147297061612</v>
      </c>
      <c r="F9" s="2">
        <f t="shared" si="0"/>
        <v>0.9289298047393366</v>
      </c>
      <c r="G9" s="2">
        <v>11.642919750000003</v>
      </c>
      <c r="H9" s="2">
        <v>8.28290222</v>
      </c>
      <c r="I9" s="2">
        <f t="shared" si="1"/>
        <v>19.92582197</v>
      </c>
    </row>
    <row r="10" spans="1:9" ht="12">
      <c r="A10" s="23">
        <v>36982</v>
      </c>
      <c r="B10" s="1" t="s">
        <v>546</v>
      </c>
      <c r="C10" s="1" t="s">
        <v>999</v>
      </c>
      <c r="D10" s="1" t="s">
        <v>1007</v>
      </c>
      <c r="E10" s="2">
        <v>2786.7894142180103</v>
      </c>
      <c r="F10" s="2">
        <f t="shared" si="0"/>
        <v>0.7741081706161139</v>
      </c>
      <c r="G10" s="2">
        <v>10.2085515</v>
      </c>
      <c r="H10" s="2">
        <v>7.35015708</v>
      </c>
      <c r="I10" s="2">
        <f t="shared" si="1"/>
        <v>17.55870858</v>
      </c>
    </row>
    <row r="11" spans="1:9" ht="12">
      <c r="A11" s="23">
        <v>36982</v>
      </c>
      <c r="B11" s="1" t="s">
        <v>547</v>
      </c>
      <c r="C11" s="1" t="s">
        <v>1000</v>
      </c>
      <c r="D11" s="1" t="s">
        <v>1008</v>
      </c>
      <c r="E11" s="2">
        <v>1956.510272608076</v>
      </c>
      <c r="F11" s="2">
        <f t="shared" si="0"/>
        <v>0.5434750757244656</v>
      </c>
      <c r="G11" s="2">
        <v>7.126339500000001</v>
      </c>
      <c r="H11" s="2">
        <v>5.33096444</v>
      </c>
      <c r="I11" s="2">
        <f t="shared" si="1"/>
        <v>12.457303940000001</v>
      </c>
    </row>
    <row r="12" spans="1:9" ht="12">
      <c r="A12" s="23">
        <v>36982</v>
      </c>
      <c r="B12" s="1" t="s">
        <v>548</v>
      </c>
      <c r="C12" s="1" t="s">
        <v>1001</v>
      </c>
      <c r="D12" s="1" t="s">
        <v>1009</v>
      </c>
      <c r="E12" s="2">
        <v>2807.1919407761197</v>
      </c>
      <c r="F12" s="2">
        <f t="shared" si="0"/>
        <v>0.7797755391044777</v>
      </c>
      <c r="G12" s="2">
        <v>10.30289925</v>
      </c>
      <c r="H12" s="2">
        <v>7.31808746</v>
      </c>
      <c r="I12" s="2">
        <f t="shared" si="1"/>
        <v>17.62098671</v>
      </c>
    </row>
    <row r="13" spans="1:9" ht="12">
      <c r="A13" s="23">
        <v>36982</v>
      </c>
      <c r="B13" s="1" t="s">
        <v>549</v>
      </c>
      <c r="C13" s="1" t="s">
        <v>1002</v>
      </c>
      <c r="D13" s="1" t="s">
        <v>1010</v>
      </c>
      <c r="E13" s="2">
        <v>2746.993711304348</v>
      </c>
      <c r="F13" s="2">
        <f t="shared" si="0"/>
        <v>0.7630538086956522</v>
      </c>
      <c r="G13" s="2">
        <v>9.9188985</v>
      </c>
      <c r="H13" s="2">
        <v>7.141606919999999</v>
      </c>
      <c r="I13" s="2">
        <f t="shared" si="1"/>
        <v>17.06050542</v>
      </c>
    </row>
    <row r="14" spans="1:9" ht="12">
      <c r="A14" s="23">
        <v>36982</v>
      </c>
      <c r="B14" s="1" t="s">
        <v>550</v>
      </c>
      <c r="C14" s="1" t="s">
        <v>991</v>
      </c>
      <c r="D14" s="1" t="s">
        <v>1011</v>
      </c>
      <c r="E14" s="2">
        <v>3235.2230899318893</v>
      </c>
      <c r="F14" s="2">
        <f t="shared" si="0"/>
        <v>0.8986730805366359</v>
      </c>
      <c r="G14" s="2">
        <v>11.457936000000002</v>
      </c>
      <c r="H14" s="2">
        <v>8.249713920000001</v>
      </c>
      <c r="I14" s="2">
        <f t="shared" si="1"/>
        <v>19.70764992</v>
      </c>
    </row>
    <row r="15" spans="1:9" ht="12">
      <c r="A15" s="23">
        <v>36982</v>
      </c>
      <c r="B15" s="1" t="s">
        <v>551</v>
      </c>
      <c r="C15" s="1" t="s">
        <v>1003</v>
      </c>
      <c r="D15" s="1" t="s">
        <v>1012</v>
      </c>
      <c r="E15" s="2">
        <v>2919.5624537960953</v>
      </c>
      <c r="F15" s="2">
        <f t="shared" si="0"/>
        <v>0.8109895704989154</v>
      </c>
      <c r="G15" s="2">
        <v>10.6333185</v>
      </c>
      <c r="H15" s="2">
        <v>7.45598932</v>
      </c>
      <c r="I15" s="2">
        <f t="shared" si="1"/>
        <v>18.08930782</v>
      </c>
    </row>
    <row r="16" spans="1:9" ht="12">
      <c r="A16" s="23">
        <v>36982</v>
      </c>
      <c r="B16" s="1" t="s">
        <v>552</v>
      </c>
      <c r="C16" s="1" t="s">
        <v>1004</v>
      </c>
      <c r="D16" s="1" t="s">
        <v>1013</v>
      </c>
      <c r="E16" s="2">
        <v>2379.9029995752217</v>
      </c>
      <c r="F16" s="2">
        <f t="shared" si="0"/>
        <v>0.6610841665486726</v>
      </c>
      <c r="G16" s="2">
        <v>8.61536025</v>
      </c>
      <c r="H16" s="2">
        <v>6.20305938</v>
      </c>
      <c r="I16" s="2">
        <f t="shared" si="1"/>
        <v>14.818419630000001</v>
      </c>
    </row>
    <row r="17" spans="1:9" ht="12">
      <c r="A17" s="23">
        <v>36982</v>
      </c>
      <c r="B17" s="1" t="s">
        <v>553</v>
      </c>
      <c r="C17" s="1" t="s">
        <v>1005</v>
      </c>
      <c r="D17" s="1" t="s">
        <v>1014</v>
      </c>
      <c r="E17" s="2">
        <v>1319.366916713881</v>
      </c>
      <c r="F17" s="2">
        <f t="shared" si="0"/>
        <v>0.36649081019830027</v>
      </c>
      <c r="G17" s="2">
        <v>4.7936017500000005</v>
      </c>
      <c r="H17" s="2">
        <v>3.65139326</v>
      </c>
      <c r="I17" s="2">
        <f t="shared" si="1"/>
        <v>8.44499501</v>
      </c>
    </row>
    <row r="18" ht="11.25">
      <c r="G18" s="4"/>
    </row>
    <row r="19" spans="1:9" ht="12">
      <c r="A19" s="23">
        <v>36987</v>
      </c>
      <c r="B19" s="1" t="s">
        <v>545</v>
      </c>
      <c r="C19" s="1" t="s">
        <v>986</v>
      </c>
      <c r="D19" s="1" t="s">
        <v>1022</v>
      </c>
      <c r="E19" s="2">
        <v>3960.4350453172206</v>
      </c>
      <c r="F19" s="2">
        <f t="shared" si="0"/>
        <v>1.1001208459214502</v>
      </c>
      <c r="G19" s="2">
        <v>14.5656</v>
      </c>
      <c r="H19" s="2">
        <v>12.672072</v>
      </c>
      <c r="I19" s="2">
        <f t="shared" si="1"/>
        <v>27.237672</v>
      </c>
    </row>
    <row r="20" spans="1:9" ht="12">
      <c r="A20" s="23">
        <v>36987</v>
      </c>
      <c r="B20" s="1" t="s">
        <v>546</v>
      </c>
      <c r="C20" s="1" t="s">
        <v>1015</v>
      </c>
      <c r="D20" s="1" t="s">
        <v>1023</v>
      </c>
      <c r="E20" s="2">
        <v>4125.98452459016</v>
      </c>
      <c r="F20" s="2">
        <f t="shared" si="0"/>
        <v>1.1461068123861555</v>
      </c>
      <c r="G20" s="2">
        <v>16.1376</v>
      </c>
      <c r="H20" s="2">
        <v>14.339712</v>
      </c>
      <c r="I20" s="2">
        <f t="shared" si="1"/>
        <v>30.477311999999998</v>
      </c>
    </row>
    <row r="21" spans="1:9" ht="12">
      <c r="A21" s="23">
        <v>36987</v>
      </c>
      <c r="B21" s="1" t="s">
        <v>547</v>
      </c>
      <c r="C21" s="1" t="s">
        <v>1016</v>
      </c>
      <c r="D21" s="1" t="s">
        <v>1024</v>
      </c>
      <c r="E21" s="2">
        <v>2838.2817699115</v>
      </c>
      <c r="F21" s="2">
        <f t="shared" si="0"/>
        <v>0.7884116027531944</v>
      </c>
      <c r="G21" s="2">
        <v>10.6492</v>
      </c>
      <c r="H21" s="2">
        <v>9.264804</v>
      </c>
      <c r="I21" s="2">
        <f t="shared" si="1"/>
        <v>19.914004</v>
      </c>
    </row>
    <row r="22" spans="1:9" ht="12">
      <c r="A22" s="23">
        <v>36987</v>
      </c>
      <c r="B22" s="1" t="s">
        <v>548</v>
      </c>
      <c r="C22" s="1" t="s">
        <v>1017</v>
      </c>
      <c r="D22" s="1" t="s">
        <v>1009</v>
      </c>
      <c r="E22" s="2">
        <v>3334.88828337875</v>
      </c>
      <c r="F22" s="2">
        <f t="shared" si="0"/>
        <v>0.9263578564940973</v>
      </c>
      <c r="G22" s="2">
        <v>12.3756</v>
      </c>
      <c r="H22" s="2">
        <v>10.766772</v>
      </c>
      <c r="I22" s="2">
        <f t="shared" si="1"/>
        <v>23.142372</v>
      </c>
    </row>
    <row r="23" spans="1:9" ht="12">
      <c r="A23" s="23">
        <v>36987</v>
      </c>
      <c r="B23" s="1" t="s">
        <v>549</v>
      </c>
      <c r="C23" s="1" t="s">
        <v>1018</v>
      </c>
      <c r="D23" s="1" t="s">
        <v>1025</v>
      </c>
      <c r="E23" s="2">
        <v>2877.5338416422283</v>
      </c>
      <c r="F23" s="2">
        <f t="shared" si="0"/>
        <v>0.7993149560117301</v>
      </c>
      <c r="G23" s="2">
        <v>10.759199999999998</v>
      </c>
      <c r="H23" s="2">
        <v>9.260504</v>
      </c>
      <c r="I23" s="2">
        <f t="shared" si="1"/>
        <v>20.019703999999997</v>
      </c>
    </row>
    <row r="24" spans="1:9" s="7" customFormat="1" ht="12">
      <c r="A24" s="26">
        <v>36987</v>
      </c>
      <c r="B24" s="7" t="s">
        <v>550</v>
      </c>
      <c r="C24" s="7" t="s">
        <v>1019</v>
      </c>
      <c r="D24" s="7" t="s">
        <v>1026</v>
      </c>
      <c r="E24" s="2">
        <v>2900.814450867052</v>
      </c>
      <c r="F24" s="2">
        <f t="shared" si="0"/>
        <v>0.8057817919075144</v>
      </c>
      <c r="G24" s="8">
        <v>10.969199999999999</v>
      </c>
      <c r="H24" s="2">
        <v>9.743204</v>
      </c>
      <c r="I24" s="2">
        <f t="shared" si="1"/>
        <v>20.712404</v>
      </c>
    </row>
    <row r="25" spans="1:9" ht="12">
      <c r="A25" s="23">
        <v>36987</v>
      </c>
      <c r="B25" s="1" t="s">
        <v>551</v>
      </c>
      <c r="C25" s="1" t="s">
        <v>1020</v>
      </c>
      <c r="D25" s="1" t="s">
        <v>997</v>
      </c>
      <c r="E25" s="2">
        <v>3636.71532307692</v>
      </c>
      <c r="F25" s="2">
        <f t="shared" si="0"/>
        <v>1.0101987008547</v>
      </c>
      <c r="G25" s="2">
        <v>12.8272</v>
      </c>
      <c r="H25" s="2">
        <v>11.159664</v>
      </c>
      <c r="I25" s="2">
        <f t="shared" si="1"/>
        <v>23.986863999999997</v>
      </c>
    </row>
    <row r="26" spans="1:9" ht="12">
      <c r="A26" s="23">
        <v>36987</v>
      </c>
      <c r="B26" s="6" t="s">
        <v>552</v>
      </c>
      <c r="C26" s="1" t="s">
        <v>989</v>
      </c>
      <c r="D26" s="1" t="s">
        <v>997</v>
      </c>
      <c r="E26" s="2">
        <v>2900.814450867052</v>
      </c>
      <c r="F26" s="2">
        <f t="shared" si="0"/>
        <v>0.8057817919075144</v>
      </c>
      <c r="G26" s="8">
        <v>10.969199999999999</v>
      </c>
      <c r="H26" s="2">
        <v>9.543204</v>
      </c>
      <c r="I26" s="2">
        <f t="shared" si="1"/>
        <v>20.512403999999997</v>
      </c>
    </row>
    <row r="27" spans="1:9" ht="12">
      <c r="A27" s="23">
        <v>36987</v>
      </c>
      <c r="B27" s="1" t="s">
        <v>553</v>
      </c>
      <c r="C27" s="1" t="s">
        <v>1021</v>
      </c>
      <c r="D27" s="1" t="s">
        <v>1027</v>
      </c>
      <c r="E27" s="2">
        <v>1970.746081504702</v>
      </c>
      <c r="F27" s="2">
        <f t="shared" si="0"/>
        <v>0.5474294670846395</v>
      </c>
      <c r="G27" s="2">
        <v>6.9852</v>
      </c>
      <c r="H27" s="2">
        <v>6.377124</v>
      </c>
      <c r="I27" s="2">
        <f t="shared" si="1"/>
        <v>13.362324000000001</v>
      </c>
    </row>
    <row r="29" spans="1:9" ht="12">
      <c r="A29" s="23">
        <v>36993</v>
      </c>
      <c r="B29" s="1" t="s">
        <v>545</v>
      </c>
      <c r="C29" s="1" t="s">
        <v>1028</v>
      </c>
      <c r="D29" s="1" t="s">
        <v>1034</v>
      </c>
      <c r="E29" s="2">
        <v>8355.182926829268</v>
      </c>
      <c r="F29" s="2">
        <f t="shared" si="0"/>
        <v>2.3208841463414633</v>
      </c>
      <c r="G29" s="2">
        <v>30.45</v>
      </c>
      <c r="H29" s="2">
        <v>22.13505</v>
      </c>
      <c r="I29" s="2">
        <f t="shared" si="1"/>
        <v>52.585049999999995</v>
      </c>
    </row>
    <row r="30" spans="1:9" ht="12">
      <c r="A30" s="23">
        <v>36993</v>
      </c>
      <c r="B30" s="1" t="s">
        <v>442</v>
      </c>
      <c r="C30" s="1" t="s">
        <v>1029</v>
      </c>
      <c r="D30" s="1" t="s">
        <v>1035</v>
      </c>
      <c r="E30" s="2">
        <v>4468.210526315789</v>
      </c>
      <c r="F30" s="2">
        <f t="shared" si="0"/>
        <v>1.2411695906432747</v>
      </c>
      <c r="G30" s="2">
        <v>16.979200000000002</v>
      </c>
      <c r="H30" s="2">
        <v>13.807919999999998</v>
      </c>
      <c r="I30" s="2">
        <f t="shared" si="1"/>
        <v>30.78712</v>
      </c>
    </row>
    <row r="31" spans="1:9" ht="12">
      <c r="A31" s="23">
        <v>36993</v>
      </c>
      <c r="B31" s="1" t="s">
        <v>443</v>
      </c>
      <c r="C31" s="1" t="s">
        <v>1030</v>
      </c>
      <c r="D31" s="1" t="s">
        <v>1036</v>
      </c>
      <c r="E31" s="2">
        <v>6111.435417721518</v>
      </c>
      <c r="F31" s="2">
        <f t="shared" si="0"/>
        <v>1.6976209493670884</v>
      </c>
      <c r="G31" s="2">
        <v>21.386639999999996</v>
      </c>
      <c r="H31" s="2">
        <v>10.95336</v>
      </c>
      <c r="I31" s="2">
        <f t="shared" si="1"/>
        <v>32.339999999999996</v>
      </c>
    </row>
    <row r="32" spans="1:9" ht="12">
      <c r="A32" s="23">
        <v>36993</v>
      </c>
      <c r="B32" s="1" t="s">
        <v>444</v>
      </c>
      <c r="C32" s="1" t="s">
        <v>1031</v>
      </c>
      <c r="D32" s="1" t="s">
        <v>1037</v>
      </c>
      <c r="E32" s="2">
        <v>5548.390714285715</v>
      </c>
      <c r="F32" s="2">
        <f t="shared" si="0"/>
        <v>1.5412196428571432</v>
      </c>
      <c r="G32" s="2">
        <v>19.9173</v>
      </c>
      <c r="H32" s="2">
        <v>19.6599</v>
      </c>
      <c r="I32" s="2">
        <f t="shared" si="1"/>
        <v>39.577200000000005</v>
      </c>
    </row>
    <row r="33" spans="1:9" ht="12">
      <c r="A33" s="23">
        <v>36993</v>
      </c>
      <c r="B33" s="1" t="s">
        <v>445</v>
      </c>
      <c r="C33" s="1" t="s">
        <v>1032</v>
      </c>
      <c r="D33" s="1" t="s">
        <v>1038</v>
      </c>
      <c r="E33" s="2">
        <v>5871.844660194174</v>
      </c>
      <c r="F33" s="2">
        <f t="shared" si="0"/>
        <v>1.6310679611650483</v>
      </c>
      <c r="G33" s="2">
        <v>20.16</v>
      </c>
      <c r="H33" s="2">
        <v>17.457300000000004</v>
      </c>
      <c r="I33" s="2">
        <f t="shared" si="1"/>
        <v>37.6173</v>
      </c>
    </row>
    <row r="34" spans="1:9" ht="12">
      <c r="A34" s="23">
        <v>36993</v>
      </c>
      <c r="B34" s="1" t="s">
        <v>446</v>
      </c>
      <c r="C34" s="1" t="s">
        <v>1033</v>
      </c>
      <c r="D34" s="1" t="s">
        <v>1039</v>
      </c>
      <c r="E34" s="2">
        <v>6215.356996587032</v>
      </c>
      <c r="F34" s="2">
        <f t="shared" si="0"/>
        <v>1.726488054607509</v>
      </c>
      <c r="G34" s="2">
        <v>20.23444</v>
      </c>
      <c r="H34" s="2">
        <v>17.26686</v>
      </c>
      <c r="I34" s="2">
        <f t="shared" si="1"/>
        <v>37.5013</v>
      </c>
    </row>
    <row r="36" spans="1:9" ht="12">
      <c r="A36" s="23">
        <v>37005</v>
      </c>
      <c r="B36" s="1" t="s">
        <v>545</v>
      </c>
      <c r="C36" s="1" t="s">
        <v>1040</v>
      </c>
      <c r="D36" s="1" t="s">
        <v>1046</v>
      </c>
      <c r="E36" s="2">
        <v>9144.301255230126</v>
      </c>
      <c r="F36" s="2">
        <f t="shared" si="0"/>
        <v>2.5400836820083685</v>
      </c>
      <c r="G36" s="2">
        <v>36.424800000000005</v>
      </c>
      <c r="H36" s="2">
        <v>45.67920000000001</v>
      </c>
      <c r="I36" s="2">
        <f t="shared" si="1"/>
        <v>82.10400000000001</v>
      </c>
    </row>
    <row r="37" spans="1:9" ht="12">
      <c r="A37" s="23">
        <v>37005</v>
      </c>
      <c r="B37" s="1" t="s">
        <v>546</v>
      </c>
      <c r="C37" s="1" t="s">
        <v>1041</v>
      </c>
      <c r="D37" s="1" t="s">
        <v>1047</v>
      </c>
      <c r="E37" s="2">
        <v>13501.783148936172</v>
      </c>
      <c r="F37" s="2">
        <f t="shared" si="0"/>
        <v>3.750495319148937</v>
      </c>
      <c r="G37" s="2">
        <v>52.358399999999996</v>
      </c>
      <c r="H37" s="2">
        <v>59.43893333333333</v>
      </c>
      <c r="I37" s="2">
        <f t="shared" si="1"/>
        <v>111.79733333333333</v>
      </c>
    </row>
    <row r="38" spans="1:9" ht="12">
      <c r="A38" s="23">
        <v>37005</v>
      </c>
      <c r="B38" s="1" t="s">
        <v>547</v>
      </c>
      <c r="C38" s="1" t="s">
        <v>1042</v>
      </c>
      <c r="D38" s="1" t="s">
        <v>1048</v>
      </c>
      <c r="E38" s="2">
        <v>7429.700787401574</v>
      </c>
      <c r="F38" s="2">
        <f t="shared" si="0"/>
        <v>2.063805774278215</v>
      </c>
      <c r="G38" s="2">
        <v>31.452399999999997</v>
      </c>
      <c r="H38" s="2">
        <v>31.206</v>
      </c>
      <c r="I38" s="2">
        <f t="shared" si="1"/>
        <v>62.6584</v>
      </c>
    </row>
    <row r="39" spans="1:9" ht="12">
      <c r="A39" s="23">
        <v>37005</v>
      </c>
      <c r="B39" s="1" t="s">
        <v>548</v>
      </c>
      <c r="C39" s="1" t="s">
        <v>1043</v>
      </c>
      <c r="D39" s="1" t="s">
        <v>1049</v>
      </c>
      <c r="E39" s="2">
        <v>12847.85915492958</v>
      </c>
      <c r="F39" s="2">
        <f t="shared" si="0"/>
        <v>3.5688497652582165</v>
      </c>
      <c r="G39" s="2">
        <v>45.6099</v>
      </c>
      <c r="H39" s="2">
        <v>48.0627</v>
      </c>
      <c r="I39" s="2">
        <f t="shared" si="1"/>
        <v>93.6726</v>
      </c>
    </row>
    <row r="40" spans="1:9" ht="12">
      <c r="A40" s="23">
        <v>37005</v>
      </c>
      <c r="B40" s="1" t="s">
        <v>549</v>
      </c>
      <c r="C40" s="1" t="s">
        <v>1044</v>
      </c>
      <c r="D40" s="1" t="s">
        <v>1050</v>
      </c>
      <c r="E40" s="2">
        <v>11612.296062992127</v>
      </c>
      <c r="F40" s="2">
        <f t="shared" si="0"/>
        <v>3.225637795275591</v>
      </c>
      <c r="G40" s="2">
        <v>48.672000000000004</v>
      </c>
      <c r="H40" s="2">
        <v>54.05140000000001</v>
      </c>
      <c r="I40" s="2">
        <f t="shared" si="1"/>
        <v>102.72340000000001</v>
      </c>
    </row>
    <row r="41" spans="1:9" ht="12">
      <c r="A41" s="23">
        <v>37005</v>
      </c>
      <c r="B41" s="1" t="s">
        <v>550</v>
      </c>
      <c r="C41" s="1" t="s">
        <v>1045</v>
      </c>
      <c r="D41" s="1" t="s">
        <v>1051</v>
      </c>
      <c r="E41" s="2">
        <v>9816.113697478992</v>
      </c>
      <c r="F41" s="2">
        <f t="shared" si="0"/>
        <v>2.72669824929972</v>
      </c>
      <c r="G41" s="2">
        <v>38.743533333333325</v>
      </c>
      <c r="H41" s="2">
        <v>43.425266666666666</v>
      </c>
      <c r="I41" s="2">
        <f t="shared" si="1"/>
        <v>82.16879999999999</v>
      </c>
    </row>
    <row r="43" spans="1:9" ht="12">
      <c r="A43" s="23">
        <v>37015</v>
      </c>
      <c r="B43" s="1" t="s">
        <v>545</v>
      </c>
      <c r="C43" s="1" t="s">
        <v>1052</v>
      </c>
      <c r="D43" s="1" t="s">
        <v>1055</v>
      </c>
      <c r="E43" s="2">
        <v>15865.147545454547</v>
      </c>
      <c r="F43" s="2">
        <f t="shared" si="0"/>
        <v>4.40698542929293</v>
      </c>
      <c r="G43" s="2">
        <v>55.13953333333334</v>
      </c>
      <c r="H43" s="2">
        <v>54.47806666666667</v>
      </c>
      <c r="I43" s="2">
        <f t="shared" si="1"/>
        <v>109.61760000000001</v>
      </c>
    </row>
    <row r="44" spans="1:9" ht="12">
      <c r="A44" s="23">
        <v>37015</v>
      </c>
      <c r="B44" s="1" t="s">
        <v>546</v>
      </c>
      <c r="C44" s="1" t="s">
        <v>1053</v>
      </c>
      <c r="D44" s="1" t="s">
        <v>1056</v>
      </c>
      <c r="E44" s="2">
        <v>11891.817696000002</v>
      </c>
      <c r="F44" s="2">
        <f t="shared" si="0"/>
        <v>3.3032826933333337</v>
      </c>
      <c r="G44" s="2">
        <v>44.16153333333333</v>
      </c>
      <c r="H44" s="2">
        <v>43.46986666666667</v>
      </c>
      <c r="I44" s="2">
        <f t="shared" si="1"/>
        <v>87.6314</v>
      </c>
    </row>
    <row r="45" spans="1:9" ht="12">
      <c r="A45" s="23">
        <v>37015</v>
      </c>
      <c r="B45" s="1" t="s">
        <v>547</v>
      </c>
      <c r="C45" s="1" t="s">
        <v>1054</v>
      </c>
      <c r="D45" s="1" t="s">
        <v>1057</v>
      </c>
      <c r="E45" s="2">
        <v>17187.308387096775</v>
      </c>
      <c r="F45" s="2">
        <f t="shared" si="0"/>
        <v>4.774252329749104</v>
      </c>
      <c r="G45" s="2">
        <v>57.6746666666667</v>
      </c>
      <c r="H45" s="2">
        <v>55.03813333333334</v>
      </c>
      <c r="I45" s="2">
        <f t="shared" si="1"/>
        <v>112.71280000000004</v>
      </c>
    </row>
    <row r="47" spans="1:9" ht="12">
      <c r="A47" s="23">
        <v>37030</v>
      </c>
      <c r="B47" s="1" t="s">
        <v>545</v>
      </c>
      <c r="C47" s="1" t="s">
        <v>61</v>
      </c>
      <c r="D47" s="1" t="s">
        <v>67</v>
      </c>
      <c r="E47" s="8">
        <v>7319.687200744185</v>
      </c>
      <c r="F47" s="8">
        <f aca="true" t="shared" si="2" ref="F47:F52">E47/3600</f>
        <v>2.0332464446511627</v>
      </c>
      <c r="G47" s="8">
        <v>24.2991328</v>
      </c>
      <c r="H47" s="8">
        <v>173.89036800000002</v>
      </c>
      <c r="I47" s="8">
        <f aca="true" t="shared" si="3" ref="I47:I52">G47+H47</f>
        <v>198.18950080000002</v>
      </c>
    </row>
    <row r="48" spans="1:9" ht="12">
      <c r="A48" s="23">
        <v>37030</v>
      </c>
      <c r="B48" s="1" t="s">
        <v>546</v>
      </c>
      <c r="C48" s="1" t="s">
        <v>62</v>
      </c>
      <c r="D48" s="1" t="s">
        <v>68</v>
      </c>
      <c r="E48" s="8">
        <v>5334.297987042253</v>
      </c>
      <c r="F48" s="8">
        <f t="shared" si="2"/>
        <v>1.4817494408450704</v>
      </c>
      <c r="G48" s="8">
        <v>18.2827124</v>
      </c>
      <c r="H48" s="8">
        <v>117.24181</v>
      </c>
      <c r="I48" s="8">
        <f t="shared" si="3"/>
        <v>135.5245224</v>
      </c>
    </row>
    <row r="49" spans="1:9" ht="12">
      <c r="A49" s="23">
        <v>37030</v>
      </c>
      <c r="B49" s="1" t="s">
        <v>547</v>
      </c>
      <c r="C49" s="1" t="s">
        <v>63</v>
      </c>
      <c r="D49" s="1" t="s">
        <v>69</v>
      </c>
      <c r="E49" s="8">
        <v>8507.17275741445</v>
      </c>
      <c r="F49" s="8">
        <f t="shared" si="2"/>
        <v>2.363103543726236</v>
      </c>
      <c r="G49" s="8">
        <v>28.478263999999996</v>
      </c>
      <c r="H49" s="8">
        <v>180.216216</v>
      </c>
      <c r="I49" s="8">
        <f t="shared" si="3"/>
        <v>208.69448</v>
      </c>
    </row>
    <row r="50" spans="1:9" ht="12">
      <c r="A50" s="23">
        <v>37030</v>
      </c>
      <c r="B50" s="1" t="s">
        <v>548</v>
      </c>
      <c r="C50" s="1" t="s">
        <v>64</v>
      </c>
      <c r="D50" s="1" t="s">
        <v>70</v>
      </c>
      <c r="E50" s="8">
        <v>8657.66383967347</v>
      </c>
      <c r="F50" s="8">
        <f t="shared" si="2"/>
        <v>2.4049066221315196</v>
      </c>
      <c r="G50" s="8">
        <v>30.5531912</v>
      </c>
      <c r="H50" s="8">
        <v>202.107424</v>
      </c>
      <c r="I50" s="8">
        <f t="shared" si="3"/>
        <v>232.6606152</v>
      </c>
    </row>
    <row r="51" spans="1:9" ht="12">
      <c r="A51" s="23">
        <v>37030</v>
      </c>
      <c r="B51" s="1" t="s">
        <v>549</v>
      </c>
      <c r="C51" s="1" t="s">
        <v>65</v>
      </c>
      <c r="D51" s="1" t="s">
        <v>71</v>
      </c>
      <c r="E51" s="8">
        <v>3997.350808287463</v>
      </c>
      <c r="F51" s="8">
        <f t="shared" si="2"/>
        <v>1.1103752245242953</v>
      </c>
      <c r="G51" s="8">
        <v>13.8255749833333</v>
      </c>
      <c r="H51" s="8">
        <v>110.43625666666667</v>
      </c>
      <c r="I51" s="8">
        <f t="shared" si="3"/>
        <v>124.26183164999996</v>
      </c>
    </row>
    <row r="52" spans="1:9" ht="12">
      <c r="A52" s="23">
        <v>37030</v>
      </c>
      <c r="B52" s="1" t="s">
        <v>550</v>
      </c>
      <c r="C52" s="1" t="s">
        <v>66</v>
      </c>
      <c r="D52" s="1" t="s">
        <v>72</v>
      </c>
      <c r="E52" s="8">
        <v>3973.4133100371746</v>
      </c>
      <c r="F52" s="8">
        <f t="shared" si="2"/>
        <v>1.1037259194547708</v>
      </c>
      <c r="G52" s="8">
        <v>13.28492065</v>
      </c>
      <c r="H52" s="8">
        <v>102.77666166666666</v>
      </c>
      <c r="I52" s="8">
        <f t="shared" si="3"/>
        <v>116.06158231666666</v>
      </c>
    </row>
    <row r="53" spans="2:8" ht="11.25">
      <c r="B53" s="6"/>
      <c r="C53" s="6"/>
      <c r="D53" s="6"/>
      <c r="E53" s="5"/>
      <c r="F53" s="5"/>
      <c r="G53" s="5"/>
      <c r="H53" s="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V1"/>
    </sheetView>
  </sheetViews>
  <sheetFormatPr defaultColWidth="9.00390625" defaultRowHeight="14.25"/>
  <cols>
    <col min="1" max="1" width="12.75390625" style="23" customWidth="1"/>
    <col min="2" max="4" width="12.75390625" style="1" customWidth="1"/>
    <col min="5" max="9" width="12.75390625" style="2" customWidth="1"/>
    <col min="10" max="16384" width="12.75390625" style="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3">
        <v>36976</v>
      </c>
      <c r="B2" s="1" t="s">
        <v>447</v>
      </c>
      <c r="C2" s="1" t="s">
        <v>1058</v>
      </c>
      <c r="D2" s="1" t="s">
        <v>1067</v>
      </c>
      <c r="E2" s="2">
        <v>2385.8682170542634</v>
      </c>
      <c r="F2" s="2">
        <f>E2/3600</f>
        <v>0.662741171403962</v>
      </c>
      <c r="G2" s="2">
        <v>9.1517</v>
      </c>
      <c r="H2" s="2">
        <v>4.941918</v>
      </c>
      <c r="I2" s="2">
        <f>G2+H2</f>
        <v>14.093618</v>
      </c>
    </row>
    <row r="3" spans="1:9" ht="12">
      <c r="A3" s="23">
        <v>36976</v>
      </c>
      <c r="B3" s="1" t="s">
        <v>448</v>
      </c>
      <c r="C3" s="1" t="s">
        <v>1059</v>
      </c>
      <c r="D3" s="1" t="s">
        <v>1068</v>
      </c>
      <c r="E3" s="2">
        <v>1786.523</v>
      </c>
      <c r="F3" s="2">
        <f aca="true" t="shared" si="0" ref="F3:F38">E3/3600</f>
        <v>0.49625638888888884</v>
      </c>
      <c r="G3" s="2">
        <v>6.875100000000001</v>
      </c>
      <c r="H3" s="2">
        <v>3.712554000000001</v>
      </c>
      <c r="I3" s="2">
        <f aca="true" t="shared" si="1" ref="I3:I38">G3+H3</f>
        <v>10.587654</v>
      </c>
    </row>
    <row r="4" spans="1:9" ht="12">
      <c r="A4" s="23">
        <v>36976</v>
      </c>
      <c r="B4" s="1" t="s">
        <v>449</v>
      </c>
      <c r="C4" s="1" t="s">
        <v>1060</v>
      </c>
      <c r="D4" s="1" t="s">
        <v>1069</v>
      </c>
      <c r="E4" s="2">
        <v>2526.6758241758243</v>
      </c>
      <c r="F4" s="2">
        <f t="shared" si="0"/>
        <v>0.7018543956043957</v>
      </c>
      <c r="G4" s="2">
        <v>9.1971</v>
      </c>
      <c r="H4" s="2">
        <v>4.9664340000000005</v>
      </c>
      <c r="I4" s="2">
        <f t="shared" si="1"/>
        <v>14.163534000000002</v>
      </c>
    </row>
    <row r="5" spans="1:9" ht="12">
      <c r="A5" s="23">
        <v>36976</v>
      </c>
      <c r="B5" s="1" t="s">
        <v>450</v>
      </c>
      <c r="C5" s="1" t="s">
        <v>1061</v>
      </c>
      <c r="D5" s="1" t="s">
        <v>1070</v>
      </c>
      <c r="E5" s="2">
        <v>3317.2690909090907</v>
      </c>
      <c r="F5" s="2">
        <f t="shared" si="0"/>
        <v>0.9214636363636363</v>
      </c>
      <c r="G5" s="2">
        <v>12.8142</v>
      </c>
      <c r="H5" s="2">
        <v>6.919668000000001</v>
      </c>
      <c r="I5" s="2">
        <f t="shared" si="1"/>
        <v>19.733868</v>
      </c>
    </row>
    <row r="6" spans="1:9" ht="12">
      <c r="A6" s="23">
        <v>36976</v>
      </c>
      <c r="B6" s="1" t="s">
        <v>451</v>
      </c>
      <c r="C6" s="1" t="s">
        <v>1062</v>
      </c>
      <c r="D6" s="1" t="s">
        <v>1071</v>
      </c>
      <c r="E6" s="2">
        <v>2558.773381294964</v>
      </c>
      <c r="F6" s="2">
        <f t="shared" si="0"/>
        <v>0.7107703836930456</v>
      </c>
      <c r="G6" s="2">
        <v>9.555299999999999</v>
      </c>
      <c r="H6" s="2">
        <v>5.1598619999999995</v>
      </c>
      <c r="I6" s="2">
        <f t="shared" si="1"/>
        <v>14.715162</v>
      </c>
    </row>
    <row r="7" spans="1:9" ht="12">
      <c r="A7" s="23">
        <v>36976</v>
      </c>
      <c r="B7" s="1" t="s">
        <v>452</v>
      </c>
      <c r="C7" s="1" t="s">
        <v>1063</v>
      </c>
      <c r="D7" s="1" t="s">
        <v>1072</v>
      </c>
      <c r="E7" s="2">
        <v>2664.7</v>
      </c>
      <c r="F7" s="2">
        <f t="shared" si="0"/>
        <v>0.7401944444444444</v>
      </c>
      <c r="G7" s="2">
        <v>10.0288</v>
      </c>
      <c r="H7" s="2">
        <v>5.415552000000001</v>
      </c>
      <c r="I7" s="2">
        <f t="shared" si="1"/>
        <v>15.444352000000002</v>
      </c>
    </row>
    <row r="8" spans="1:9" ht="12">
      <c r="A8" s="23">
        <v>36976</v>
      </c>
      <c r="B8" s="1" t="s">
        <v>453</v>
      </c>
      <c r="C8" s="1" t="s">
        <v>1064</v>
      </c>
      <c r="D8" s="1" t="s">
        <v>1073</v>
      </c>
      <c r="E8" s="2">
        <v>1964.436051502146</v>
      </c>
      <c r="F8" s="2">
        <f t="shared" si="0"/>
        <v>0.5456766809728183</v>
      </c>
      <c r="G8" s="2">
        <v>7.7224</v>
      </c>
      <c r="H8" s="2">
        <v>4.170096000000001</v>
      </c>
      <c r="I8" s="2">
        <f t="shared" si="1"/>
        <v>11.892496000000001</v>
      </c>
    </row>
    <row r="9" spans="1:9" ht="12">
      <c r="A9" s="23">
        <v>36976</v>
      </c>
      <c r="B9" s="1" t="s">
        <v>454</v>
      </c>
      <c r="C9" s="1" t="s">
        <v>1065</v>
      </c>
      <c r="D9" s="1" t="s">
        <v>1074</v>
      </c>
      <c r="E9" s="2">
        <v>3341.4634146341464</v>
      </c>
      <c r="F9" s="2">
        <f t="shared" si="0"/>
        <v>0.9281842818428184</v>
      </c>
      <c r="G9" s="2">
        <v>12.33</v>
      </c>
      <c r="H9" s="2">
        <v>6.658200000000001</v>
      </c>
      <c r="I9" s="2">
        <f t="shared" si="1"/>
        <v>18.9882</v>
      </c>
    </row>
    <row r="10" spans="1:9" ht="12">
      <c r="A10" s="23">
        <v>36976</v>
      </c>
      <c r="B10" s="1" t="s">
        <v>455</v>
      </c>
      <c r="C10" s="1" t="s">
        <v>1066</v>
      </c>
      <c r="D10" s="1" t="s">
        <v>1075</v>
      </c>
      <c r="E10" s="2">
        <v>1970</v>
      </c>
      <c r="F10" s="2">
        <f t="shared" si="0"/>
        <v>0.5472222222222223</v>
      </c>
      <c r="G10" s="2">
        <v>7.092</v>
      </c>
      <c r="H10" s="2">
        <v>3.82968</v>
      </c>
      <c r="I10" s="2">
        <f t="shared" si="1"/>
        <v>10.92168</v>
      </c>
    </row>
    <row r="12" spans="1:9" ht="12">
      <c r="A12" s="23">
        <v>36984</v>
      </c>
      <c r="B12" s="1" t="s">
        <v>447</v>
      </c>
      <c r="C12" s="1" t="s">
        <v>1058</v>
      </c>
      <c r="D12" s="1" t="s">
        <v>1081</v>
      </c>
      <c r="E12" s="2">
        <v>4199.874673629242</v>
      </c>
      <c r="F12" s="2">
        <f t="shared" si="0"/>
        <v>1.1666318537859006</v>
      </c>
      <c r="G12" s="2">
        <v>16.08552</v>
      </c>
      <c r="H12" s="2">
        <v>9.8121672</v>
      </c>
      <c r="I12" s="2">
        <f t="shared" si="1"/>
        <v>25.8976872</v>
      </c>
    </row>
    <row r="13" spans="1:9" ht="12">
      <c r="A13" s="23">
        <v>36984</v>
      </c>
      <c r="B13" s="1" t="s">
        <v>448</v>
      </c>
      <c r="C13" s="1" t="s">
        <v>1076</v>
      </c>
      <c r="D13" s="1" t="s">
        <v>1082</v>
      </c>
      <c r="E13" s="2">
        <v>3379.4505494505497</v>
      </c>
      <c r="F13" s="2">
        <f t="shared" si="0"/>
        <v>0.9387362637362638</v>
      </c>
      <c r="G13" s="2">
        <v>12.301200000000001</v>
      </c>
      <c r="H13" s="2">
        <v>7.503732</v>
      </c>
      <c r="I13" s="2">
        <f t="shared" si="1"/>
        <v>19.804932</v>
      </c>
    </row>
    <row r="14" spans="1:9" ht="12">
      <c r="A14" s="23">
        <v>36984</v>
      </c>
      <c r="B14" s="1" t="s">
        <v>449</v>
      </c>
      <c r="C14" s="1" t="s">
        <v>1077</v>
      </c>
      <c r="D14" s="1" t="s">
        <v>1083</v>
      </c>
      <c r="E14" s="2">
        <v>2595.621708542713</v>
      </c>
      <c r="F14" s="2">
        <f t="shared" si="0"/>
        <v>0.7210060301507536</v>
      </c>
      <c r="G14" s="2">
        <v>10.262159999999998</v>
      </c>
      <c r="H14" s="2">
        <v>6.259917599999999</v>
      </c>
      <c r="I14" s="2">
        <f t="shared" si="1"/>
        <v>16.522077599999996</v>
      </c>
    </row>
    <row r="15" spans="1:9" ht="12">
      <c r="A15" s="23">
        <v>36984</v>
      </c>
      <c r="B15" s="1" t="s">
        <v>450</v>
      </c>
      <c r="C15" s="1" t="s">
        <v>1078</v>
      </c>
      <c r="D15" s="1" t="s">
        <v>1084</v>
      </c>
      <c r="E15" s="2">
        <v>4198.583816793893</v>
      </c>
      <c r="F15" s="2">
        <f t="shared" si="0"/>
        <v>1.166273282442748</v>
      </c>
      <c r="G15" s="2">
        <v>16.391160000000003</v>
      </c>
      <c r="H15" s="2">
        <v>9.998607600000001</v>
      </c>
      <c r="I15" s="2">
        <f t="shared" si="1"/>
        <v>26.389767600000006</v>
      </c>
    </row>
    <row r="16" spans="1:9" ht="12">
      <c r="A16" s="23">
        <v>36984</v>
      </c>
      <c r="B16" s="1" t="s">
        <v>451</v>
      </c>
      <c r="C16" s="1" t="s">
        <v>1079</v>
      </c>
      <c r="D16" s="1" t="s">
        <v>1075</v>
      </c>
      <c r="E16" s="2">
        <v>2203.88170212766</v>
      </c>
      <c r="F16" s="2">
        <f t="shared" si="0"/>
        <v>0.6121893617021278</v>
      </c>
      <c r="G16" s="2">
        <v>7.96188</v>
      </c>
      <c r="H16" s="2">
        <v>4.8567468</v>
      </c>
      <c r="I16" s="2">
        <f>G16+H16</f>
        <v>12.8186268</v>
      </c>
    </row>
    <row r="17" spans="1:9" ht="12">
      <c r="A17" s="23">
        <v>36984</v>
      </c>
      <c r="B17" s="1" t="s">
        <v>452</v>
      </c>
      <c r="C17" s="1" t="s">
        <v>1080</v>
      </c>
      <c r="D17" s="1" t="s">
        <v>1085</v>
      </c>
      <c r="E17" s="2">
        <v>2409.3612565445023</v>
      </c>
      <c r="F17" s="2">
        <f t="shared" si="0"/>
        <v>0.6692670157068062</v>
      </c>
      <c r="G17" s="2">
        <v>9.20376</v>
      </c>
      <c r="H17" s="2">
        <v>5.614293600000001</v>
      </c>
      <c r="I17" s="2">
        <f t="shared" si="1"/>
        <v>14.818053600000002</v>
      </c>
    </row>
    <row r="19" spans="1:9" ht="10.5" customHeight="1">
      <c r="A19" s="23">
        <v>36993</v>
      </c>
      <c r="B19" s="1" t="s">
        <v>447</v>
      </c>
      <c r="C19" s="1" t="s">
        <v>1086</v>
      </c>
      <c r="D19" s="1" t="s">
        <v>1092</v>
      </c>
      <c r="E19" s="2">
        <v>8929.887029686413</v>
      </c>
      <c r="F19" s="2">
        <f t="shared" si="0"/>
        <v>2.4805241749128926</v>
      </c>
      <c r="G19" s="2">
        <v>32.407439999999994</v>
      </c>
      <c r="H19" s="2">
        <v>22.55624</v>
      </c>
      <c r="I19" s="2">
        <f t="shared" si="1"/>
        <v>54.96368</v>
      </c>
    </row>
    <row r="20" spans="1:9" ht="12">
      <c r="A20" s="23">
        <v>36993</v>
      </c>
      <c r="B20" s="1" t="s">
        <v>448</v>
      </c>
      <c r="C20" s="1" t="s">
        <v>1087</v>
      </c>
      <c r="D20" s="1" t="s">
        <v>1093</v>
      </c>
      <c r="E20" s="2">
        <v>5963.172900958467</v>
      </c>
      <c r="F20" s="2">
        <f t="shared" si="0"/>
        <v>1.6564369169329074</v>
      </c>
      <c r="G20" s="2">
        <v>21.83746</v>
      </c>
      <c r="H20" s="2">
        <v>15.6434</v>
      </c>
      <c r="I20" s="2">
        <f t="shared" si="1"/>
        <v>37.48086</v>
      </c>
    </row>
    <row r="21" spans="1:9" ht="12">
      <c r="A21" s="23">
        <v>36993</v>
      </c>
      <c r="B21" s="1" t="s">
        <v>449</v>
      </c>
      <c r="C21" s="1" t="s">
        <v>1088</v>
      </c>
      <c r="D21" s="1" t="s">
        <v>1094</v>
      </c>
      <c r="E21" s="2">
        <v>6033.312574117646</v>
      </c>
      <c r="F21" s="2">
        <f t="shared" si="0"/>
        <v>1.675920159477124</v>
      </c>
      <c r="G21" s="2">
        <v>21.78728</v>
      </c>
      <c r="H21" s="2">
        <v>11.273039999999998</v>
      </c>
      <c r="I21" s="2">
        <f t="shared" si="1"/>
        <v>33.06032</v>
      </c>
    </row>
    <row r="22" spans="1:9" ht="12">
      <c r="A22" s="23">
        <v>36993</v>
      </c>
      <c r="B22" s="1" t="s">
        <v>450</v>
      </c>
      <c r="C22" s="1" t="s">
        <v>1089</v>
      </c>
      <c r="D22" s="1" t="s">
        <v>1095</v>
      </c>
      <c r="E22" s="2">
        <v>6837.164296688741</v>
      </c>
      <c r="F22" s="2">
        <f t="shared" si="0"/>
        <v>1.8992123046357614</v>
      </c>
      <c r="G22" s="2">
        <v>22.9438</v>
      </c>
      <c r="H22" s="2">
        <v>37.10658</v>
      </c>
      <c r="I22" s="2">
        <f t="shared" si="1"/>
        <v>60.050380000000004</v>
      </c>
    </row>
    <row r="23" spans="1:9" ht="12">
      <c r="A23" s="23">
        <v>36993</v>
      </c>
      <c r="B23" s="1" t="s">
        <v>451</v>
      </c>
      <c r="C23" s="1" t="s">
        <v>1090</v>
      </c>
      <c r="D23" s="1" t="s">
        <v>1096</v>
      </c>
      <c r="E23" s="2">
        <v>6648.239454545454</v>
      </c>
      <c r="F23" s="2">
        <f t="shared" si="0"/>
        <v>1.8467331818181816</v>
      </c>
      <c r="G23" s="2">
        <v>21.8772</v>
      </c>
      <c r="H23" s="2">
        <v>16.119600000000002</v>
      </c>
      <c r="I23" s="2">
        <f t="shared" si="1"/>
        <v>37.9968</v>
      </c>
    </row>
    <row r="24" spans="1:9" ht="12">
      <c r="A24" s="23">
        <v>36993</v>
      </c>
      <c r="B24" s="1" t="s">
        <v>452</v>
      </c>
      <c r="C24" s="1" t="s">
        <v>1091</v>
      </c>
      <c r="D24" s="1" t="s">
        <v>1097</v>
      </c>
      <c r="E24" s="2">
        <v>4306.615999999999</v>
      </c>
      <c r="F24" s="2">
        <f t="shared" si="0"/>
        <v>1.196282222222222</v>
      </c>
      <c r="G24" s="2">
        <v>14.694080000000001</v>
      </c>
      <c r="H24" s="2">
        <v>7.651600000000001</v>
      </c>
      <c r="I24" s="2">
        <f t="shared" si="1"/>
        <v>22.34568</v>
      </c>
    </row>
    <row r="26" spans="1:9" ht="12">
      <c r="A26" s="23">
        <v>37005</v>
      </c>
      <c r="B26" s="1" t="s">
        <v>447</v>
      </c>
      <c r="C26" s="1" t="s">
        <v>1098</v>
      </c>
      <c r="D26" s="1" t="s">
        <v>1102</v>
      </c>
      <c r="E26" s="2">
        <v>10849.48</v>
      </c>
      <c r="F26" s="2">
        <f t="shared" si="0"/>
        <v>3.0137444444444443</v>
      </c>
      <c r="G26" s="2">
        <v>38.609184000000006</v>
      </c>
      <c r="H26" s="2">
        <v>49.81373333333333</v>
      </c>
      <c r="I26" s="2">
        <f t="shared" si="1"/>
        <v>88.42291733333334</v>
      </c>
    </row>
    <row r="27" spans="1:9" ht="12">
      <c r="A27" s="23">
        <v>37005</v>
      </c>
      <c r="B27" s="1" t="s">
        <v>502</v>
      </c>
      <c r="C27" s="1" t="s">
        <v>1099</v>
      </c>
      <c r="D27" s="1" t="s">
        <v>1103</v>
      </c>
      <c r="E27" s="2">
        <v>8981.82699386503</v>
      </c>
      <c r="F27" s="2">
        <f t="shared" si="0"/>
        <v>2.494951942740286</v>
      </c>
      <c r="G27" s="2">
        <v>33.13752</v>
      </c>
      <c r="H27" s="2">
        <v>39.802</v>
      </c>
      <c r="I27" s="2">
        <f t="shared" si="1"/>
        <v>72.93952</v>
      </c>
    </row>
    <row r="28" spans="1:9" ht="12">
      <c r="A28" s="23">
        <v>37005</v>
      </c>
      <c r="B28" s="1" t="s">
        <v>503</v>
      </c>
      <c r="C28" s="1" t="s">
        <v>1099</v>
      </c>
      <c r="D28" s="1" t="s">
        <v>1071</v>
      </c>
      <c r="E28" s="2">
        <v>13036.5847280335</v>
      </c>
      <c r="F28" s="2">
        <f t="shared" si="0"/>
        <v>3.6212735355648613</v>
      </c>
      <c r="G28" s="2">
        <v>43.56975</v>
      </c>
      <c r="H28" s="2">
        <v>64.9915</v>
      </c>
      <c r="I28" s="2">
        <f t="shared" si="1"/>
        <v>108.56125</v>
      </c>
    </row>
    <row r="29" spans="1:9" ht="12">
      <c r="A29" s="23">
        <v>37005</v>
      </c>
      <c r="B29" s="1" t="s">
        <v>504</v>
      </c>
      <c r="C29" s="1" t="s">
        <v>1099</v>
      </c>
      <c r="D29" s="1" t="s">
        <v>1104</v>
      </c>
      <c r="E29" s="2">
        <v>6784.020851063831</v>
      </c>
      <c r="F29" s="2">
        <f t="shared" si="0"/>
        <v>1.8844502364066198</v>
      </c>
      <c r="G29" s="2">
        <v>25.2845893333333</v>
      </c>
      <c r="H29" s="2">
        <v>44.54553333333333</v>
      </c>
      <c r="I29" s="2">
        <f t="shared" si="1"/>
        <v>69.83012266666663</v>
      </c>
    </row>
    <row r="30" spans="1:9" ht="12">
      <c r="A30" s="23">
        <v>37005</v>
      </c>
      <c r="B30" s="1" t="s">
        <v>505</v>
      </c>
      <c r="C30" s="1" t="s">
        <v>1100</v>
      </c>
      <c r="D30" s="1" t="s">
        <v>1105</v>
      </c>
      <c r="E30" s="2">
        <v>9519.438681318681</v>
      </c>
      <c r="F30" s="2">
        <f t="shared" si="0"/>
        <v>2.6442885225885226</v>
      </c>
      <c r="G30" s="2">
        <v>33.880756</v>
      </c>
      <c r="H30" s="2">
        <v>51.61436666666667</v>
      </c>
      <c r="I30" s="2">
        <f t="shared" si="1"/>
        <v>85.49512266666667</v>
      </c>
    </row>
    <row r="31" spans="1:9" ht="12">
      <c r="A31" s="23">
        <v>37005</v>
      </c>
      <c r="B31" s="1" t="s">
        <v>506</v>
      </c>
      <c r="C31" s="1" t="s">
        <v>1101</v>
      </c>
      <c r="D31" s="1" t="s">
        <v>1106</v>
      </c>
      <c r="E31" s="2">
        <v>11258.313669064748</v>
      </c>
      <c r="F31" s="2">
        <f t="shared" si="0"/>
        <v>3.1273093525179854</v>
      </c>
      <c r="G31" s="2">
        <v>41.63744</v>
      </c>
      <c r="H31" s="2">
        <v>73.07093333333334</v>
      </c>
      <c r="I31" s="2">
        <f t="shared" si="1"/>
        <v>114.70837333333334</v>
      </c>
    </row>
    <row r="33" spans="1:9" ht="12">
      <c r="A33" s="23">
        <v>37019</v>
      </c>
      <c r="B33" s="1" t="s">
        <v>447</v>
      </c>
      <c r="C33" s="1" t="s">
        <v>1107</v>
      </c>
      <c r="D33" s="1" t="s">
        <v>1112</v>
      </c>
      <c r="E33" s="2">
        <v>11363.823952767529</v>
      </c>
      <c r="F33" s="2">
        <f t="shared" si="0"/>
        <v>3.1566177646576468</v>
      </c>
      <c r="G33" s="2">
        <v>40.633280000000006</v>
      </c>
      <c r="H33" s="2">
        <v>102.19380000000001</v>
      </c>
      <c r="I33" s="2">
        <f t="shared" si="1"/>
        <v>142.82708000000002</v>
      </c>
    </row>
    <row r="34" spans="1:9" ht="12">
      <c r="A34" s="23">
        <v>37019</v>
      </c>
      <c r="B34" s="1" t="s">
        <v>502</v>
      </c>
      <c r="C34" s="1" t="s">
        <v>1108</v>
      </c>
      <c r="D34" s="1" t="s">
        <v>1113</v>
      </c>
      <c r="E34" s="2">
        <v>14179.570252707583</v>
      </c>
      <c r="F34" s="2">
        <f t="shared" si="0"/>
        <v>3.9387695146409953</v>
      </c>
      <c r="G34" s="2">
        <v>53.593599999999995</v>
      </c>
      <c r="H34" s="2">
        <v>154.59040000000002</v>
      </c>
      <c r="I34" s="2">
        <f t="shared" si="1"/>
        <v>208.18400000000003</v>
      </c>
    </row>
    <row r="35" spans="1:9" ht="12">
      <c r="A35" s="23">
        <v>37019</v>
      </c>
      <c r="B35" s="1" t="s">
        <v>503</v>
      </c>
      <c r="C35" s="1" t="s">
        <v>1109</v>
      </c>
      <c r="D35" s="1" t="s">
        <v>1114</v>
      </c>
      <c r="E35" s="2">
        <v>11860.90955871886</v>
      </c>
      <c r="F35" s="2">
        <f t="shared" si="0"/>
        <v>3.294697099644128</v>
      </c>
      <c r="G35" s="2">
        <v>45.7002</v>
      </c>
      <c r="H35" s="2">
        <v>114.84989999999999</v>
      </c>
      <c r="I35" s="2">
        <f t="shared" si="1"/>
        <v>160.5501</v>
      </c>
    </row>
    <row r="36" spans="1:9" ht="12">
      <c r="A36" s="23">
        <v>37019</v>
      </c>
      <c r="B36" s="1" t="s">
        <v>504</v>
      </c>
      <c r="C36" s="1" t="s">
        <v>1110</v>
      </c>
      <c r="D36" s="1" t="s">
        <v>1115</v>
      </c>
      <c r="E36" s="2">
        <v>17970.25049368421</v>
      </c>
      <c r="F36" s="2">
        <f t="shared" si="0"/>
        <v>4.991736248245614</v>
      </c>
      <c r="G36" s="2">
        <v>62.21904</v>
      </c>
      <c r="H36" s="2">
        <v>155.85046666666668</v>
      </c>
      <c r="I36" s="2">
        <f t="shared" si="1"/>
        <v>218.06950666666668</v>
      </c>
    </row>
    <row r="37" spans="1:9" ht="12">
      <c r="A37" s="23">
        <v>37019</v>
      </c>
      <c r="B37" s="1" t="s">
        <v>505</v>
      </c>
      <c r="C37" s="1" t="s">
        <v>1079</v>
      </c>
      <c r="D37" s="1" t="s">
        <v>1115</v>
      </c>
      <c r="E37" s="2">
        <v>14396.980519029854</v>
      </c>
      <c r="F37" s="2">
        <f t="shared" si="0"/>
        <v>3.9991612552860705</v>
      </c>
      <c r="G37" s="2">
        <v>51.63972</v>
      </c>
      <c r="H37" s="2">
        <v>131.34053333333335</v>
      </c>
      <c r="I37" s="2">
        <f t="shared" si="1"/>
        <v>182.98025333333334</v>
      </c>
    </row>
    <row r="38" spans="1:9" ht="12">
      <c r="A38" s="23">
        <v>37019</v>
      </c>
      <c r="B38" s="1" t="s">
        <v>506</v>
      </c>
      <c r="C38" s="1" t="s">
        <v>1111</v>
      </c>
      <c r="D38" s="1" t="s">
        <v>1114</v>
      </c>
      <c r="E38" s="2">
        <v>13538.36337164751</v>
      </c>
      <c r="F38" s="2">
        <f t="shared" si="0"/>
        <v>3.7606564921243084</v>
      </c>
      <c r="G38" s="2">
        <v>48.2144</v>
      </c>
      <c r="H38" s="2">
        <v>137.99066666666667</v>
      </c>
      <c r="I38" s="2">
        <f t="shared" si="1"/>
        <v>186.20506666666665</v>
      </c>
    </row>
    <row r="40" spans="1:9" ht="12">
      <c r="A40" s="23">
        <v>37030</v>
      </c>
      <c r="B40" s="1" t="s">
        <v>447</v>
      </c>
      <c r="C40" s="1" t="s">
        <v>73</v>
      </c>
      <c r="D40" s="1" t="s">
        <v>79</v>
      </c>
      <c r="E40" s="8">
        <v>7029.361158139537</v>
      </c>
      <c r="F40" s="8">
        <f aca="true" t="shared" si="2" ref="F40:F45">E40/3600</f>
        <v>1.952600321705427</v>
      </c>
      <c r="G40" s="8">
        <v>27.030079818</v>
      </c>
      <c r="H40" s="8">
        <v>173.227642</v>
      </c>
      <c r="I40" s="8">
        <f aca="true" t="shared" si="3" ref="I40:I45">G40+H40</f>
        <v>200.257721818</v>
      </c>
    </row>
    <row r="41" spans="1:9" ht="12">
      <c r="A41" s="23">
        <v>37030</v>
      </c>
      <c r="B41" s="1" t="s">
        <v>502</v>
      </c>
      <c r="C41" s="1" t="s">
        <v>74</v>
      </c>
      <c r="D41" s="1" t="s">
        <v>80</v>
      </c>
      <c r="E41" s="8">
        <v>7753.395413954</v>
      </c>
      <c r="F41" s="8">
        <f t="shared" si="2"/>
        <v>2.1537209483205557</v>
      </c>
      <c r="G41" s="8">
        <v>28.60790636</v>
      </c>
      <c r="H41" s="8">
        <v>164.99687999999998</v>
      </c>
      <c r="I41" s="8">
        <f t="shared" si="3"/>
        <v>193.60478636</v>
      </c>
    </row>
    <row r="42" spans="1:9" ht="12">
      <c r="A42" s="23">
        <v>37030</v>
      </c>
      <c r="B42" s="1" t="s">
        <v>503</v>
      </c>
      <c r="C42" s="1" t="s">
        <v>75</v>
      </c>
      <c r="D42" s="1" t="s">
        <v>81</v>
      </c>
      <c r="E42" s="8">
        <v>5147.892178217822</v>
      </c>
      <c r="F42" s="8">
        <f t="shared" si="2"/>
        <v>1.4299700495049505</v>
      </c>
      <c r="G42" s="8">
        <v>19.83188691</v>
      </c>
      <c r="H42" s="8">
        <v>134.00145</v>
      </c>
      <c r="I42" s="8">
        <f t="shared" si="3"/>
        <v>153.83333691</v>
      </c>
    </row>
    <row r="43" spans="1:9" ht="12">
      <c r="A43" s="23">
        <v>37030</v>
      </c>
      <c r="B43" s="1" t="s">
        <v>504</v>
      </c>
      <c r="C43" s="1" t="s">
        <v>76</v>
      </c>
      <c r="D43" s="1" t="s">
        <v>82</v>
      </c>
      <c r="E43" s="8">
        <v>6366.071326086957</v>
      </c>
      <c r="F43" s="8">
        <f t="shared" si="2"/>
        <v>1.7683531461352657</v>
      </c>
      <c r="G43" s="8">
        <v>23.339453722</v>
      </c>
      <c r="H43" s="8">
        <v>133.12572</v>
      </c>
      <c r="I43" s="8">
        <f t="shared" si="3"/>
        <v>156.465173722</v>
      </c>
    </row>
    <row r="44" spans="1:9" ht="12">
      <c r="A44" s="23">
        <v>37030</v>
      </c>
      <c r="B44" s="1" t="s">
        <v>505</v>
      </c>
      <c r="C44" s="1" t="s">
        <v>77</v>
      </c>
      <c r="D44" s="1" t="s">
        <v>83</v>
      </c>
      <c r="E44" s="8">
        <v>5829.370002580646</v>
      </c>
      <c r="F44" s="8">
        <f t="shared" si="2"/>
        <v>1.6192694451612903</v>
      </c>
      <c r="G44" s="8">
        <v>22.309031648</v>
      </c>
      <c r="H44" s="8">
        <v>167.41068</v>
      </c>
      <c r="I44" s="8">
        <f t="shared" si="3"/>
        <v>189.71971164800001</v>
      </c>
    </row>
    <row r="45" spans="1:9" ht="12">
      <c r="A45" s="23">
        <v>37030</v>
      </c>
      <c r="B45" s="1" t="s">
        <v>506</v>
      </c>
      <c r="C45" s="1" t="s">
        <v>78</v>
      </c>
      <c r="D45" s="1" t="s">
        <v>84</v>
      </c>
      <c r="E45" s="8">
        <v>5585.05093125</v>
      </c>
      <c r="F45" s="8">
        <f t="shared" si="2"/>
        <v>1.5514030364583333</v>
      </c>
      <c r="G45" s="8">
        <v>20.723178646</v>
      </c>
      <c r="H45" s="8">
        <v>147.54951000000003</v>
      </c>
      <c r="I45" s="8">
        <f t="shared" si="3"/>
        <v>168.27268864600003</v>
      </c>
    </row>
    <row r="47" ht="11.25">
      <c r="A47" s="2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V1"/>
    </sheetView>
  </sheetViews>
  <sheetFormatPr defaultColWidth="9.00390625" defaultRowHeight="14.25"/>
  <cols>
    <col min="1" max="1" width="13.00390625" style="23" customWidth="1"/>
    <col min="2" max="4" width="13.00390625" style="1" customWidth="1"/>
    <col min="5" max="9" width="13.00390625" style="2" customWidth="1"/>
    <col min="10" max="16384" width="13.00390625" style="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3">
        <v>36979</v>
      </c>
      <c r="B2" s="1" t="s">
        <v>456</v>
      </c>
      <c r="C2" s="1" t="s">
        <v>174</v>
      </c>
      <c r="D2" s="1" t="s">
        <v>1121</v>
      </c>
      <c r="E2" s="2">
        <v>2274.35836968258</v>
      </c>
      <c r="F2" s="2">
        <f>E2/3600</f>
        <v>0.6317662138007166</v>
      </c>
      <c r="G2" s="2">
        <v>7.9802</v>
      </c>
      <c r="H2" s="2">
        <v>4.3891100000000005</v>
      </c>
      <c r="I2" s="2">
        <f>G2+H2</f>
        <v>12.36931</v>
      </c>
    </row>
    <row r="3" spans="1:9" ht="12">
      <c r="A3" s="23">
        <v>36979</v>
      </c>
      <c r="B3" s="1" t="s">
        <v>457</v>
      </c>
      <c r="C3" s="1" t="s">
        <v>1116</v>
      </c>
      <c r="D3" s="1" t="s">
        <v>1122</v>
      </c>
      <c r="E3" s="2">
        <v>1755.69984535673</v>
      </c>
      <c r="F3" s="2">
        <f aca="true" t="shared" si="0" ref="F3:F42">E3/3600</f>
        <v>0.4876944014879806</v>
      </c>
      <c r="G3" s="2">
        <v>6.567</v>
      </c>
      <c r="H3" s="2">
        <v>3.6118500000000004</v>
      </c>
      <c r="I3" s="2">
        <f aca="true" t="shared" si="1" ref="I3:I42">G3+H3</f>
        <v>10.17885</v>
      </c>
    </row>
    <row r="4" spans="1:9" ht="12">
      <c r="A4" s="23">
        <v>36979</v>
      </c>
      <c r="B4" s="1" t="s">
        <v>458</v>
      </c>
      <c r="C4" s="1" t="s">
        <v>1117</v>
      </c>
      <c r="D4" s="1" t="s">
        <v>1123</v>
      </c>
      <c r="E4" s="2">
        <v>3199.7387720073098</v>
      </c>
      <c r="F4" s="2">
        <f t="shared" si="0"/>
        <v>0.888816325557586</v>
      </c>
      <c r="G4" s="2">
        <v>12.331</v>
      </c>
      <c r="H4" s="2">
        <v>6.78205</v>
      </c>
      <c r="I4" s="2">
        <f t="shared" si="1"/>
        <v>19.11305</v>
      </c>
    </row>
    <row r="5" spans="1:9" ht="12">
      <c r="A5" s="23">
        <v>36979</v>
      </c>
      <c r="B5" s="1" t="s">
        <v>459</v>
      </c>
      <c r="C5" s="1" t="s">
        <v>1118</v>
      </c>
      <c r="D5" s="1" t="s">
        <v>1123</v>
      </c>
      <c r="E5" s="2">
        <v>1710.75907064044</v>
      </c>
      <c r="F5" s="2">
        <f t="shared" si="0"/>
        <v>0.4752108529556778</v>
      </c>
      <c r="G5" s="2">
        <v>6.0840000000000005</v>
      </c>
      <c r="H5" s="2">
        <v>3.4462</v>
      </c>
      <c r="I5" s="2">
        <f t="shared" si="1"/>
        <v>9.5302</v>
      </c>
    </row>
    <row r="6" spans="1:9" ht="12">
      <c r="A6" s="23">
        <v>36979</v>
      </c>
      <c r="B6" s="1" t="s">
        <v>460</v>
      </c>
      <c r="C6" s="1" t="s">
        <v>1119</v>
      </c>
      <c r="D6" s="1" t="s">
        <v>1124</v>
      </c>
      <c r="E6" s="2">
        <v>3263.66889789949</v>
      </c>
      <c r="F6" s="2">
        <f t="shared" si="0"/>
        <v>0.9065746938609694</v>
      </c>
      <c r="G6" s="2">
        <v>12.092</v>
      </c>
      <c r="H6" s="2">
        <v>6.650600000000001</v>
      </c>
      <c r="I6" s="2">
        <f t="shared" si="1"/>
        <v>18.742600000000003</v>
      </c>
    </row>
    <row r="7" spans="1:9" ht="12">
      <c r="A7" s="23">
        <v>36979</v>
      </c>
      <c r="B7" s="1" t="s">
        <v>461</v>
      </c>
      <c r="C7" s="1" t="s">
        <v>1120</v>
      </c>
      <c r="D7" s="1" t="s">
        <v>1125</v>
      </c>
      <c r="E7" s="2">
        <v>3592.288783976621</v>
      </c>
      <c r="F7" s="2">
        <f t="shared" si="0"/>
        <v>0.9978579955490613</v>
      </c>
      <c r="G7" s="2">
        <v>14.14</v>
      </c>
      <c r="H7" s="2">
        <v>7.777000000000001</v>
      </c>
      <c r="I7" s="2">
        <f t="shared" si="1"/>
        <v>21.917</v>
      </c>
    </row>
    <row r="9" spans="1:9" ht="12">
      <c r="A9" s="23">
        <v>36984</v>
      </c>
      <c r="B9" s="1" t="s">
        <v>456</v>
      </c>
      <c r="C9" s="1" t="s">
        <v>175</v>
      </c>
      <c r="D9" s="1" t="s">
        <v>179</v>
      </c>
      <c r="E9" s="2">
        <v>2760.240100919672</v>
      </c>
      <c r="F9" s="2">
        <f t="shared" si="0"/>
        <v>0.7667333613665755</v>
      </c>
      <c r="G9" s="2">
        <v>10.609109058239998</v>
      </c>
      <c r="H9" s="2">
        <v>7.678048554</v>
      </c>
      <c r="I9" s="2">
        <f t="shared" si="1"/>
        <v>18.287157612239998</v>
      </c>
    </row>
    <row r="10" spans="1:9" ht="12">
      <c r="A10" s="23">
        <v>36984</v>
      </c>
      <c r="B10" s="1" t="s">
        <v>457</v>
      </c>
      <c r="C10" s="1" t="s">
        <v>176</v>
      </c>
      <c r="D10" s="1" t="s">
        <v>180</v>
      </c>
      <c r="E10" s="2">
        <v>3507.942989685783</v>
      </c>
      <c r="F10" s="2">
        <f t="shared" si="0"/>
        <v>0.9744286082460508</v>
      </c>
      <c r="G10" s="2">
        <v>13.069977117119999</v>
      </c>
      <c r="H10" s="2">
        <v>9.545837202</v>
      </c>
      <c r="I10" s="2">
        <f t="shared" si="1"/>
        <v>22.61581431912</v>
      </c>
    </row>
    <row r="11" spans="1:9" ht="12">
      <c r="A11" s="23">
        <v>36984</v>
      </c>
      <c r="B11" s="1" t="s">
        <v>458</v>
      </c>
      <c r="C11" s="1" t="s">
        <v>177</v>
      </c>
      <c r="D11" s="1" t="s">
        <v>181</v>
      </c>
      <c r="E11" s="2">
        <v>3249.7714831079406</v>
      </c>
      <c r="F11" s="2">
        <f t="shared" si="0"/>
        <v>0.9027143008633168</v>
      </c>
      <c r="G11" s="2">
        <v>12.25018916352</v>
      </c>
      <c r="H11" s="2">
        <v>8.854303392</v>
      </c>
      <c r="I11" s="2">
        <f t="shared" si="1"/>
        <v>21.10449255552</v>
      </c>
    </row>
    <row r="12" spans="1:9" ht="12">
      <c r="A12" s="23">
        <v>36984</v>
      </c>
      <c r="B12" s="1" t="s">
        <v>459</v>
      </c>
      <c r="C12" s="1" t="s">
        <v>185</v>
      </c>
      <c r="D12" s="1" t="s">
        <v>182</v>
      </c>
      <c r="E12" s="2">
        <v>2196.2988175128007</v>
      </c>
      <c r="F12" s="2">
        <f t="shared" si="0"/>
        <v>0.6100830048646668</v>
      </c>
      <c r="G12" s="2">
        <v>8.613038206079999</v>
      </c>
      <c r="H12" s="2">
        <v>6.4234102680000005</v>
      </c>
      <c r="I12" s="2">
        <f t="shared" si="1"/>
        <v>15.03644847408</v>
      </c>
    </row>
    <row r="13" spans="1:9" ht="12">
      <c r="A13" s="23">
        <v>36984</v>
      </c>
      <c r="B13" s="1" t="s">
        <v>460</v>
      </c>
      <c r="C13" s="1" t="s">
        <v>184</v>
      </c>
      <c r="D13" s="1" t="s">
        <v>186</v>
      </c>
      <c r="E13" s="2">
        <v>4333.304614793266</v>
      </c>
      <c r="F13" s="2">
        <f t="shared" si="0"/>
        <v>1.203695726331463</v>
      </c>
      <c r="G13" s="2">
        <v>16.0383839616</v>
      </c>
      <c r="H13" s="2">
        <v>11.493369359999999</v>
      </c>
      <c r="I13" s="2">
        <f t="shared" si="1"/>
        <v>27.5317533216</v>
      </c>
    </row>
    <row r="14" spans="1:9" ht="12">
      <c r="A14" s="23">
        <v>36984</v>
      </c>
      <c r="B14" s="1" t="s">
        <v>461</v>
      </c>
      <c r="C14" s="1" t="s">
        <v>178</v>
      </c>
      <c r="D14" s="1" t="s">
        <v>183</v>
      </c>
      <c r="E14" s="2">
        <v>3170.1469290987943</v>
      </c>
      <c r="F14" s="2">
        <f t="shared" si="0"/>
        <v>0.8805963691941096</v>
      </c>
      <c r="G14" s="2">
        <v>11.71168625088</v>
      </c>
      <c r="H14" s="2">
        <v>8.366079348000001</v>
      </c>
      <c r="I14" s="2">
        <f t="shared" si="1"/>
        <v>20.07776559888</v>
      </c>
    </row>
    <row r="16" spans="1:9" ht="12">
      <c r="A16" s="23">
        <v>36993</v>
      </c>
      <c r="B16" s="1" t="s">
        <v>456</v>
      </c>
      <c r="C16" s="1" t="s">
        <v>375</v>
      </c>
      <c r="D16" s="1" t="s">
        <v>187</v>
      </c>
      <c r="E16" s="2">
        <v>5861.865050847459</v>
      </c>
      <c r="F16" s="2">
        <f t="shared" si="0"/>
        <v>1.6282958474576277</v>
      </c>
      <c r="G16" s="2">
        <v>21.1366692</v>
      </c>
      <c r="H16" s="2">
        <v>36.96956120000001</v>
      </c>
      <c r="I16" s="2">
        <f t="shared" si="1"/>
        <v>58.10623040000001</v>
      </c>
    </row>
    <row r="17" spans="1:9" ht="12">
      <c r="A17" s="23">
        <v>36993</v>
      </c>
      <c r="B17" s="1" t="s">
        <v>457</v>
      </c>
      <c r="C17" s="1" t="s">
        <v>376</v>
      </c>
      <c r="D17" s="1" t="s">
        <v>188</v>
      </c>
      <c r="E17" s="2">
        <v>3763.857475504323</v>
      </c>
      <c r="F17" s="2">
        <f t="shared" si="0"/>
        <v>1.0455159654178674</v>
      </c>
      <c r="G17" s="2">
        <v>14.1647616</v>
      </c>
      <c r="H17" s="2">
        <v>21.389721599999998</v>
      </c>
      <c r="I17" s="2">
        <f t="shared" si="1"/>
        <v>35.5544832</v>
      </c>
    </row>
    <row r="18" spans="1:9" ht="12">
      <c r="A18" s="23">
        <v>36993</v>
      </c>
      <c r="B18" s="1" t="s">
        <v>458</v>
      </c>
      <c r="C18" s="1" t="s">
        <v>377</v>
      </c>
      <c r="D18" s="1" t="s">
        <v>189</v>
      </c>
      <c r="E18" s="2">
        <v>3504.6151337579627</v>
      </c>
      <c r="F18" s="2">
        <f t="shared" si="0"/>
        <v>0.9735042038216563</v>
      </c>
      <c r="G18" s="2">
        <v>12.227212800000002</v>
      </c>
      <c r="H18" s="2">
        <v>19.9814784</v>
      </c>
      <c r="I18" s="2">
        <f t="shared" si="1"/>
        <v>32.208691200000004</v>
      </c>
    </row>
    <row r="19" spans="1:9" ht="12">
      <c r="A19" s="23">
        <v>36993</v>
      </c>
      <c r="B19" s="1" t="s">
        <v>459</v>
      </c>
      <c r="C19" s="1" t="s">
        <v>379</v>
      </c>
      <c r="D19" s="1" t="s">
        <v>372</v>
      </c>
      <c r="E19" s="2">
        <v>3298.939604237286</v>
      </c>
      <c r="F19" s="2">
        <f t="shared" si="0"/>
        <v>0.916372112288135</v>
      </c>
      <c r="G19" s="2">
        <v>11.398833</v>
      </c>
      <c r="H19" s="2">
        <v>11.775582</v>
      </c>
      <c r="I19" s="2">
        <f t="shared" si="1"/>
        <v>23.174415</v>
      </c>
    </row>
    <row r="20" spans="1:9" ht="12">
      <c r="A20" s="23">
        <v>36993</v>
      </c>
      <c r="B20" s="1" t="s">
        <v>460</v>
      </c>
      <c r="C20" s="1" t="s">
        <v>378</v>
      </c>
      <c r="D20" s="1" t="s">
        <v>373</v>
      </c>
      <c r="E20" s="2">
        <v>4681.021375070822</v>
      </c>
      <c r="F20" s="2">
        <f t="shared" si="0"/>
        <v>1.3002837152974505</v>
      </c>
      <c r="G20" s="2">
        <v>17.941374</v>
      </c>
      <c r="H20" s="2">
        <v>26.496394600000006</v>
      </c>
      <c r="I20" s="2">
        <f t="shared" si="1"/>
        <v>44.437768600000005</v>
      </c>
    </row>
    <row r="21" spans="1:9" ht="12">
      <c r="A21" s="23">
        <v>36993</v>
      </c>
      <c r="B21" s="1" t="s">
        <v>461</v>
      </c>
      <c r="C21" s="1" t="s">
        <v>185</v>
      </c>
      <c r="D21" s="1" t="s">
        <v>374</v>
      </c>
      <c r="E21" s="2">
        <v>5316.708858072288</v>
      </c>
      <c r="F21" s="2">
        <f t="shared" si="0"/>
        <v>1.4768635716867469</v>
      </c>
      <c r="G21" s="2">
        <v>19.547589600000006</v>
      </c>
      <c r="H21" s="2">
        <v>28.066675000000004</v>
      </c>
      <c r="I21" s="2">
        <f t="shared" si="1"/>
        <v>47.61426460000001</v>
      </c>
    </row>
    <row r="23" spans="1:9" ht="12">
      <c r="A23" s="23">
        <v>36998</v>
      </c>
      <c r="B23" s="1" t="s">
        <v>495</v>
      </c>
      <c r="C23" s="1" t="s">
        <v>1126</v>
      </c>
      <c r="D23" s="1" t="s">
        <v>1132</v>
      </c>
      <c r="E23" s="2">
        <v>2792.6243567753</v>
      </c>
      <c r="F23" s="2">
        <f t="shared" si="0"/>
        <v>0.7757289879931388</v>
      </c>
      <c r="G23" s="2">
        <v>10.5136835146776</v>
      </c>
      <c r="H23" s="2">
        <v>12.8709</v>
      </c>
      <c r="I23" s="2">
        <f t="shared" si="1"/>
        <v>23.3845835146776</v>
      </c>
    </row>
    <row r="24" spans="1:9" ht="12">
      <c r="A24" s="23">
        <v>36998</v>
      </c>
      <c r="B24" s="1" t="s">
        <v>457</v>
      </c>
      <c r="C24" s="1" t="s">
        <v>1127</v>
      </c>
      <c r="D24" s="1" t="s">
        <v>1133</v>
      </c>
      <c r="E24" s="2">
        <v>3248.8687196110213</v>
      </c>
      <c r="F24" s="2">
        <f t="shared" si="0"/>
        <v>0.9024635332252837</v>
      </c>
      <c r="G24" s="2">
        <v>12.944674968806593</v>
      </c>
      <c r="H24" s="2">
        <v>12.8172</v>
      </c>
      <c r="I24" s="2">
        <f t="shared" si="1"/>
        <v>25.761874968806595</v>
      </c>
    </row>
    <row r="25" spans="1:9" ht="12">
      <c r="A25" s="23">
        <v>36998</v>
      </c>
      <c r="B25" s="1" t="s">
        <v>458</v>
      </c>
      <c r="C25" s="1" t="s">
        <v>1128</v>
      </c>
      <c r="D25" s="1" t="s">
        <v>1134</v>
      </c>
      <c r="E25" s="2">
        <v>10790.867451553926</v>
      </c>
      <c r="F25" s="2">
        <f t="shared" si="0"/>
        <v>2.997463180987202</v>
      </c>
      <c r="G25" s="2">
        <v>37.86446452021051</v>
      </c>
      <c r="H25" s="2">
        <v>50.501639999999995</v>
      </c>
      <c r="I25" s="2">
        <f t="shared" si="1"/>
        <v>88.36610452021051</v>
      </c>
    </row>
    <row r="26" spans="1:9" ht="12">
      <c r="A26" s="23">
        <v>36998</v>
      </c>
      <c r="B26" s="1" t="s">
        <v>459</v>
      </c>
      <c r="C26" s="1" t="s">
        <v>1129</v>
      </c>
      <c r="D26" s="1" t="s">
        <v>1135</v>
      </c>
      <c r="E26" s="2">
        <v>2951.88800590842</v>
      </c>
      <c r="F26" s="2">
        <f t="shared" si="0"/>
        <v>0.8199688905301167</v>
      </c>
      <c r="G26" s="2">
        <v>10.4767953657615</v>
      </c>
      <c r="H26" s="2">
        <v>8.40578</v>
      </c>
      <c r="I26" s="2">
        <f t="shared" si="1"/>
        <v>18.8825753657615</v>
      </c>
    </row>
    <row r="27" spans="1:9" ht="12">
      <c r="A27" s="23">
        <v>36998</v>
      </c>
      <c r="B27" s="1" t="s">
        <v>460</v>
      </c>
      <c r="C27" s="1" t="s">
        <v>1130</v>
      </c>
      <c r="D27" s="1" t="s">
        <v>1121</v>
      </c>
      <c r="E27" s="2">
        <v>11997.828220858895</v>
      </c>
      <c r="F27" s="2">
        <f t="shared" si="0"/>
        <v>3.332730061349693</v>
      </c>
      <c r="G27" s="2">
        <v>38.8865728961584</v>
      </c>
      <c r="H27" s="2">
        <v>51.98732</v>
      </c>
      <c r="I27" s="2">
        <f t="shared" si="1"/>
        <v>90.8738928961584</v>
      </c>
    </row>
    <row r="28" spans="1:9" ht="12">
      <c r="A28" s="23">
        <v>36998</v>
      </c>
      <c r="B28" s="1" t="s">
        <v>461</v>
      </c>
      <c r="C28" s="1" t="s">
        <v>1131</v>
      </c>
      <c r="D28" s="1" t="s">
        <v>1136</v>
      </c>
      <c r="E28" s="2">
        <v>4652.24938317757</v>
      </c>
      <c r="F28" s="2">
        <f t="shared" si="0"/>
        <v>1.2922914953271027</v>
      </c>
      <c r="G28" s="2">
        <v>16.8260343262603</v>
      </c>
      <c r="H28" s="2">
        <v>16.8316</v>
      </c>
      <c r="I28" s="2">
        <f t="shared" si="1"/>
        <v>33.6576343262603</v>
      </c>
    </row>
    <row r="30" spans="1:9" ht="12">
      <c r="A30" s="23">
        <v>37006</v>
      </c>
      <c r="B30" s="1" t="s">
        <v>495</v>
      </c>
      <c r="C30" s="1" t="s">
        <v>1137</v>
      </c>
      <c r="D30" s="1" t="s">
        <v>1142</v>
      </c>
      <c r="E30" s="2">
        <v>8681.783109022554</v>
      </c>
      <c r="F30" s="2">
        <f t="shared" si="0"/>
        <v>2.4116064191729314</v>
      </c>
      <c r="G30" s="2">
        <v>37.18767</v>
      </c>
      <c r="H30" s="2">
        <v>74.47120980000003</v>
      </c>
      <c r="I30" s="2">
        <f t="shared" si="1"/>
        <v>111.65887980000002</v>
      </c>
    </row>
    <row r="31" spans="1:9" ht="12">
      <c r="A31" s="23">
        <v>37006</v>
      </c>
      <c r="B31" s="1" t="s">
        <v>507</v>
      </c>
      <c r="C31" s="1" t="s">
        <v>1138</v>
      </c>
      <c r="D31" s="1" t="s">
        <v>1143</v>
      </c>
      <c r="E31" s="2">
        <v>7499.466873134326</v>
      </c>
      <c r="F31" s="2">
        <f t="shared" si="0"/>
        <v>2.0831852425373127</v>
      </c>
      <c r="G31" s="2">
        <v>33.002579999999995</v>
      </c>
      <c r="H31" s="2">
        <v>55.4498502</v>
      </c>
      <c r="I31" s="2">
        <f t="shared" si="1"/>
        <v>88.4524302</v>
      </c>
    </row>
    <row r="32" spans="1:9" ht="12">
      <c r="A32" s="23">
        <v>37006</v>
      </c>
      <c r="B32" s="1" t="s">
        <v>508</v>
      </c>
      <c r="C32" s="1" t="s">
        <v>1139</v>
      </c>
      <c r="D32" s="1" t="s">
        <v>1144</v>
      </c>
      <c r="E32" s="2">
        <v>6789.956901639345</v>
      </c>
      <c r="F32" s="2">
        <f t="shared" si="0"/>
        <v>1.8860991393442625</v>
      </c>
      <c r="G32" s="2">
        <v>26.93901599999999</v>
      </c>
      <c r="H32" s="2">
        <v>38.66206368000001</v>
      </c>
      <c r="I32" s="2">
        <f t="shared" si="1"/>
        <v>65.60107968</v>
      </c>
    </row>
    <row r="33" spans="1:9" ht="12">
      <c r="A33" s="23">
        <v>37006</v>
      </c>
      <c r="B33" s="1" t="s">
        <v>509</v>
      </c>
      <c r="C33" s="1" t="s">
        <v>1140</v>
      </c>
      <c r="D33" s="1" t="s">
        <v>1145</v>
      </c>
      <c r="E33" s="2">
        <v>12479.936577049179</v>
      </c>
      <c r="F33" s="2">
        <f t="shared" si="0"/>
        <v>3.4666490491803272</v>
      </c>
      <c r="G33" s="2">
        <v>49.273536</v>
      </c>
      <c r="H33" s="2">
        <v>91.87681344</v>
      </c>
      <c r="I33" s="2">
        <f t="shared" si="1"/>
        <v>141.15034944</v>
      </c>
    </row>
    <row r="34" spans="1:9" ht="12">
      <c r="A34" s="23">
        <v>37006</v>
      </c>
      <c r="B34" s="1" t="s">
        <v>510</v>
      </c>
      <c r="C34" s="1" t="s">
        <v>1139</v>
      </c>
      <c r="D34" s="1" t="s">
        <v>1124</v>
      </c>
      <c r="E34" s="2">
        <v>10655.76561111111</v>
      </c>
      <c r="F34" s="2">
        <f t="shared" si="0"/>
        <v>2.9599348919753083</v>
      </c>
      <c r="G34" s="2">
        <v>42.103269</v>
      </c>
      <c r="H34" s="2">
        <v>82.39066686000001</v>
      </c>
      <c r="I34" s="2">
        <f t="shared" si="1"/>
        <v>124.49393586000001</v>
      </c>
    </row>
    <row r="35" spans="1:9" ht="12">
      <c r="A35" s="23">
        <v>37006</v>
      </c>
      <c r="B35" s="1" t="s">
        <v>511</v>
      </c>
      <c r="C35" s="1" t="s">
        <v>1141</v>
      </c>
      <c r="D35" s="1" t="s">
        <v>1146</v>
      </c>
      <c r="E35" s="2">
        <v>11442.855682568807</v>
      </c>
      <c r="F35" s="2">
        <f t="shared" si="0"/>
        <v>3.1785710229357798</v>
      </c>
      <c r="G35" s="2">
        <v>40.364766</v>
      </c>
      <c r="H35" s="2">
        <v>76.38957396</v>
      </c>
      <c r="I35" s="2">
        <f t="shared" si="1"/>
        <v>116.75433996000001</v>
      </c>
    </row>
    <row r="37" spans="1:9" ht="12">
      <c r="A37" s="23">
        <v>37019</v>
      </c>
      <c r="B37" s="1" t="s">
        <v>495</v>
      </c>
      <c r="C37" s="1" t="s">
        <v>380</v>
      </c>
      <c r="D37" s="1" t="s">
        <v>1121</v>
      </c>
      <c r="E37" s="2">
        <v>13243.748522106887</v>
      </c>
      <c r="F37" s="2">
        <f t="shared" si="0"/>
        <v>3.67881903391858</v>
      </c>
      <c r="G37" s="2">
        <v>48.24854963702929</v>
      </c>
      <c r="H37" s="2">
        <v>94.07688947999998</v>
      </c>
      <c r="I37" s="2">
        <f t="shared" si="1"/>
        <v>142.32543911702928</v>
      </c>
    </row>
    <row r="38" spans="1:9" ht="12">
      <c r="A38" s="23">
        <v>37019</v>
      </c>
      <c r="B38" s="1" t="s">
        <v>507</v>
      </c>
      <c r="C38" s="1" t="s">
        <v>381</v>
      </c>
      <c r="D38" s="1" t="s">
        <v>1122</v>
      </c>
      <c r="E38" s="2">
        <v>14340.349903857179</v>
      </c>
      <c r="F38" s="2">
        <f t="shared" si="0"/>
        <v>3.9834305288492162</v>
      </c>
      <c r="G38" s="2">
        <v>53.64740782248441</v>
      </c>
      <c r="H38" s="2">
        <v>134.51920133000002</v>
      </c>
      <c r="I38" s="2">
        <f t="shared" si="1"/>
        <v>188.16660915248443</v>
      </c>
    </row>
    <row r="39" spans="1:9" ht="12">
      <c r="A39" s="23">
        <v>37019</v>
      </c>
      <c r="B39" s="1" t="s">
        <v>508</v>
      </c>
      <c r="C39" s="1" t="s">
        <v>382</v>
      </c>
      <c r="D39" s="1" t="s">
        <v>1123</v>
      </c>
      <c r="E39" s="2">
        <v>17699.114149905985</v>
      </c>
      <c r="F39" s="2">
        <f t="shared" si="0"/>
        <v>4.916420597196107</v>
      </c>
      <c r="G39" s="2">
        <v>65.53008979354532</v>
      </c>
      <c r="H39" s="2">
        <v>132.73058534999998</v>
      </c>
      <c r="I39" s="2">
        <f t="shared" si="1"/>
        <v>198.2606751435453</v>
      </c>
    </row>
    <row r="40" spans="1:9" ht="12">
      <c r="A40" s="23">
        <v>37019</v>
      </c>
      <c r="B40" s="1" t="s">
        <v>509</v>
      </c>
      <c r="C40" s="1" t="s">
        <v>1118</v>
      </c>
      <c r="D40" s="1" t="s">
        <v>1123</v>
      </c>
      <c r="E40" s="2">
        <v>14308.783633006344</v>
      </c>
      <c r="F40" s="2">
        <f t="shared" si="0"/>
        <v>3.97466212027954</v>
      </c>
      <c r="G40" s="2">
        <v>52.88121287229528</v>
      </c>
      <c r="H40" s="2">
        <v>215.59153942999998</v>
      </c>
      <c r="I40" s="2">
        <f t="shared" si="1"/>
        <v>268.47275230229525</v>
      </c>
    </row>
    <row r="41" spans="1:9" ht="12">
      <c r="A41" s="23">
        <v>37019</v>
      </c>
      <c r="B41" s="1" t="s">
        <v>510</v>
      </c>
      <c r="C41" s="1" t="s">
        <v>1119</v>
      </c>
      <c r="D41" s="1" t="s">
        <v>1124</v>
      </c>
      <c r="E41" s="2">
        <v>12103.62966239263</v>
      </c>
      <c r="F41" s="2">
        <f t="shared" si="0"/>
        <v>3.3621193506646194</v>
      </c>
      <c r="G41" s="2">
        <v>45.922321617240755</v>
      </c>
      <c r="H41" s="2">
        <v>123.5228361</v>
      </c>
      <c r="I41" s="2">
        <f t="shared" si="1"/>
        <v>169.44515771724076</v>
      </c>
    </row>
    <row r="42" spans="1:9" ht="12">
      <c r="A42" s="23">
        <v>37019</v>
      </c>
      <c r="B42" s="1" t="s">
        <v>511</v>
      </c>
      <c r="C42" s="1" t="s">
        <v>1120</v>
      </c>
      <c r="D42" s="1" t="s">
        <v>1125</v>
      </c>
      <c r="E42" s="2">
        <v>14126.107569867774</v>
      </c>
      <c r="F42" s="2">
        <f t="shared" si="0"/>
        <v>3.923918769407715</v>
      </c>
      <c r="G42" s="2">
        <v>53.23030984250099</v>
      </c>
      <c r="H42" s="2">
        <v>125.6696207</v>
      </c>
      <c r="I42" s="2">
        <f t="shared" si="1"/>
        <v>178.89993054250098</v>
      </c>
    </row>
    <row r="44" spans="5:9" ht="11.25">
      <c r="E44" s="8"/>
      <c r="F44" s="8"/>
      <c r="G44" s="8"/>
      <c r="H44" s="8"/>
      <c r="I44" s="8"/>
    </row>
    <row r="45" spans="5:9" ht="11.25">
      <c r="E45" s="8"/>
      <c r="F45" s="8"/>
      <c r="G45" s="8"/>
      <c r="H45" s="8"/>
      <c r="I45" s="8"/>
    </row>
    <row r="46" spans="5:9" ht="11.25">
      <c r="E46" s="8"/>
      <c r="F46" s="8"/>
      <c r="G46" s="8"/>
      <c r="H46" s="8"/>
      <c r="I46" s="8"/>
    </row>
    <row r="47" spans="5:9" ht="11.25">
      <c r="E47" s="8"/>
      <c r="F47" s="8"/>
      <c r="G47" s="8"/>
      <c r="H47" s="8"/>
      <c r="I47" s="8"/>
    </row>
    <row r="48" spans="5:9" ht="11.25">
      <c r="E48" s="8"/>
      <c r="F48" s="8"/>
      <c r="G48" s="8"/>
      <c r="H48" s="8"/>
      <c r="I48" s="8"/>
    </row>
    <row r="49" spans="5:9" ht="11.25">
      <c r="E49" s="8"/>
      <c r="F49" s="8"/>
      <c r="G49" s="8"/>
      <c r="H49" s="8"/>
      <c r="I49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V1"/>
    </sheetView>
  </sheetViews>
  <sheetFormatPr defaultColWidth="9.00390625" defaultRowHeight="14.25"/>
  <cols>
    <col min="1" max="1" width="12.875" style="27" customWidth="1"/>
    <col min="2" max="4" width="12.875" style="0" customWidth="1"/>
    <col min="5" max="9" width="12.875" style="3" customWidth="1"/>
    <col min="10" max="16384" width="12.875" style="0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s="1" customFormat="1" ht="12">
      <c r="A2" s="23">
        <v>36979</v>
      </c>
      <c r="B2" s="7" t="s">
        <v>462</v>
      </c>
      <c r="C2" s="7" t="s">
        <v>1147</v>
      </c>
      <c r="D2" s="7" t="s">
        <v>1153</v>
      </c>
      <c r="E2" s="2">
        <v>2276.5608</v>
      </c>
      <c r="F2" s="2">
        <f aca="true" t="shared" si="0" ref="F2:F7">E2/3600</f>
        <v>0.6323780000000001</v>
      </c>
      <c r="G2" s="2">
        <v>7.772135</v>
      </c>
      <c r="H2" s="2">
        <v>4.8170139</v>
      </c>
      <c r="I2" s="2">
        <f aca="true" t="shared" si="1" ref="I2:I7">H2+G2</f>
        <v>12.5891489</v>
      </c>
    </row>
    <row r="3" spans="1:9" s="1" customFormat="1" ht="12">
      <c r="A3" s="23">
        <v>36979</v>
      </c>
      <c r="B3" s="1" t="s">
        <v>463</v>
      </c>
      <c r="C3" s="1" t="s">
        <v>1148</v>
      </c>
      <c r="D3" s="1" t="s">
        <v>1154</v>
      </c>
      <c r="E3" s="2">
        <v>2087.60163157895</v>
      </c>
      <c r="F3" s="2">
        <f t="shared" si="0"/>
        <v>0.579889342105264</v>
      </c>
      <c r="G3" s="2">
        <v>7.691374</v>
      </c>
      <c r="H3" s="2">
        <v>4.61473836</v>
      </c>
      <c r="I3" s="2">
        <f t="shared" si="1"/>
        <v>12.30611236</v>
      </c>
    </row>
    <row r="4" spans="1:9" s="1" customFormat="1" ht="12">
      <c r="A4" s="23">
        <v>36979</v>
      </c>
      <c r="B4" s="1" t="s">
        <v>464</v>
      </c>
      <c r="C4" s="1" t="s">
        <v>1149</v>
      </c>
      <c r="D4" s="1" t="s">
        <v>1155</v>
      </c>
      <c r="E4" s="2">
        <v>2580.2372234762984</v>
      </c>
      <c r="F4" s="2">
        <f t="shared" si="0"/>
        <v>0.7167325620767495</v>
      </c>
      <c r="G4" s="2">
        <v>9.807692999999999</v>
      </c>
      <c r="H4" s="2">
        <v>5.67587402</v>
      </c>
      <c r="I4" s="2">
        <f t="shared" si="1"/>
        <v>15.483567019999999</v>
      </c>
    </row>
    <row r="5" spans="1:9" s="1" customFormat="1" ht="12">
      <c r="A5" s="23">
        <v>36979</v>
      </c>
      <c r="B5" s="1" t="s">
        <v>465</v>
      </c>
      <c r="C5" s="1" t="s">
        <v>1150</v>
      </c>
      <c r="D5" s="1" t="s">
        <v>1153</v>
      </c>
      <c r="E5" s="2">
        <v>2221.3446200000003</v>
      </c>
      <c r="F5" s="2">
        <f t="shared" si="0"/>
        <v>0.6170401722222223</v>
      </c>
      <c r="G5" s="2">
        <v>8.418053</v>
      </c>
      <c r="H5" s="2">
        <v>4.58726442</v>
      </c>
      <c r="I5" s="2">
        <f t="shared" si="1"/>
        <v>13.00531742</v>
      </c>
    </row>
    <row r="6" spans="1:9" s="1" customFormat="1" ht="12">
      <c r="A6" s="23">
        <v>36979</v>
      </c>
      <c r="B6" s="1" t="s">
        <v>466</v>
      </c>
      <c r="C6" s="1" t="s">
        <v>1151</v>
      </c>
      <c r="D6" s="1" t="s">
        <v>1156</v>
      </c>
      <c r="E6" s="2">
        <v>1987.2577</v>
      </c>
      <c r="F6" s="2">
        <f t="shared" si="0"/>
        <v>0.5520160277777778</v>
      </c>
      <c r="G6" s="2">
        <v>7.371716</v>
      </c>
      <c r="H6" s="2">
        <v>4.504320423999999</v>
      </c>
      <c r="I6" s="2">
        <f t="shared" si="1"/>
        <v>11.876036423999999</v>
      </c>
    </row>
    <row r="7" spans="1:9" s="1" customFormat="1" ht="12">
      <c r="A7" s="23">
        <v>36979</v>
      </c>
      <c r="B7" s="1" t="s">
        <v>467</v>
      </c>
      <c r="C7" s="1" t="s">
        <v>1152</v>
      </c>
      <c r="D7" s="1" t="s">
        <v>1157</v>
      </c>
      <c r="E7" s="2">
        <v>2988.930027906976</v>
      </c>
      <c r="F7" s="2">
        <f t="shared" si="0"/>
        <v>0.8302583410852712</v>
      </c>
      <c r="G7" s="2">
        <v>11.078311999999999</v>
      </c>
      <c r="H7" s="2">
        <v>6.199311679999999</v>
      </c>
      <c r="I7" s="2">
        <f t="shared" si="1"/>
        <v>17.277623679999998</v>
      </c>
    </row>
    <row r="8" spans="1:9" s="1" customFormat="1" ht="11.25">
      <c r="A8" s="23"/>
      <c r="E8" s="2"/>
      <c r="F8" s="2"/>
      <c r="G8" s="2"/>
      <c r="H8" s="2"/>
      <c r="I8" s="2"/>
    </row>
    <row r="9" spans="1:9" s="1" customFormat="1" ht="12">
      <c r="A9" s="23">
        <v>36984</v>
      </c>
      <c r="B9" s="7" t="s">
        <v>462</v>
      </c>
      <c r="C9" s="7" t="s">
        <v>235</v>
      </c>
      <c r="D9" s="7" t="s">
        <v>241</v>
      </c>
      <c r="E9" s="2">
        <v>3044.4123957446786</v>
      </c>
      <c r="F9" s="2">
        <f aca="true" t="shared" si="2" ref="F9:F14">E9/3600</f>
        <v>0.8456701099290774</v>
      </c>
      <c r="G9" s="2">
        <v>11.421359950000001</v>
      </c>
      <c r="H9" s="2">
        <v>7.856032210035609</v>
      </c>
      <c r="I9" s="2">
        <f aca="true" t="shared" si="3" ref="I9:I14">G9+H9</f>
        <v>19.27739216003561</v>
      </c>
    </row>
    <row r="10" spans="1:9" s="1" customFormat="1" ht="12">
      <c r="A10" s="23">
        <v>36984</v>
      </c>
      <c r="B10" s="1" t="s">
        <v>463</v>
      </c>
      <c r="C10" s="1" t="s">
        <v>236</v>
      </c>
      <c r="D10" s="1" t="s">
        <v>242</v>
      </c>
      <c r="E10" s="2">
        <v>2180.0702148923074</v>
      </c>
      <c r="F10" s="2">
        <f t="shared" si="2"/>
        <v>0.6055750596923076</v>
      </c>
      <c r="G10" s="2">
        <v>8.3930392</v>
      </c>
      <c r="H10" s="2">
        <v>5.0050867850919945</v>
      </c>
      <c r="I10" s="2">
        <f t="shared" si="3"/>
        <v>13.398125985091994</v>
      </c>
    </row>
    <row r="11" spans="1:9" s="1" customFormat="1" ht="12">
      <c r="A11" s="23">
        <v>36984</v>
      </c>
      <c r="B11" s="1" t="s">
        <v>464</v>
      </c>
      <c r="C11" s="1" t="s">
        <v>237</v>
      </c>
      <c r="D11" s="1" t="s">
        <v>243</v>
      </c>
      <c r="E11" s="2">
        <v>2649.0342445714277</v>
      </c>
      <c r="F11" s="2">
        <f t="shared" si="2"/>
        <v>0.7358428457142855</v>
      </c>
      <c r="G11" s="2">
        <v>10.3137307</v>
      </c>
      <c r="H11" s="2">
        <v>6.176786792201625</v>
      </c>
      <c r="I11" s="2">
        <f t="shared" si="3"/>
        <v>16.490517492201626</v>
      </c>
    </row>
    <row r="12" spans="1:9" s="1" customFormat="1" ht="12">
      <c r="A12" s="23">
        <v>36984</v>
      </c>
      <c r="B12" s="1" t="s">
        <v>465</v>
      </c>
      <c r="C12" s="1" t="s">
        <v>238</v>
      </c>
      <c r="D12" s="1" t="s">
        <v>244</v>
      </c>
      <c r="E12" s="2">
        <v>3180.1081541284407</v>
      </c>
      <c r="F12" s="2">
        <f t="shared" si="2"/>
        <v>0.8833633761467891</v>
      </c>
      <c r="G12" s="2">
        <v>12.281432800000001</v>
      </c>
      <c r="H12" s="2">
        <v>7.235412614612582</v>
      </c>
      <c r="I12" s="2">
        <f t="shared" si="3"/>
        <v>19.516845414612582</v>
      </c>
    </row>
    <row r="13" spans="1:9" s="1" customFormat="1" ht="12">
      <c r="A13" s="23">
        <v>36984</v>
      </c>
      <c r="B13" s="1" t="s">
        <v>466</v>
      </c>
      <c r="C13" s="1" t="s">
        <v>239</v>
      </c>
      <c r="D13" s="1" t="s">
        <v>245</v>
      </c>
      <c r="E13" s="2">
        <v>3533.8277700000003</v>
      </c>
      <c r="F13" s="2">
        <f t="shared" si="2"/>
        <v>0.9816188250000001</v>
      </c>
      <c r="G13" s="2">
        <v>13.7228455</v>
      </c>
      <c r="H13" s="2">
        <v>7.807569944638466</v>
      </c>
      <c r="I13" s="2">
        <f t="shared" si="3"/>
        <v>21.530415444638464</v>
      </c>
    </row>
    <row r="14" spans="1:9" s="1" customFormat="1" ht="12">
      <c r="A14" s="23">
        <v>36984</v>
      </c>
      <c r="B14" s="1" t="s">
        <v>467</v>
      </c>
      <c r="C14" s="1" t="s">
        <v>240</v>
      </c>
      <c r="D14" s="1" t="s">
        <v>246</v>
      </c>
      <c r="E14" s="2">
        <v>2678.346830769231</v>
      </c>
      <c r="F14" s="2">
        <f t="shared" si="2"/>
        <v>0.7439852307692308</v>
      </c>
      <c r="G14" s="2">
        <v>10.177585600000002</v>
      </c>
      <c r="H14" s="2">
        <v>5.965022569630925</v>
      </c>
      <c r="I14" s="2">
        <f t="shared" si="3"/>
        <v>16.142608169630925</v>
      </c>
    </row>
    <row r="15" spans="1:9" s="1" customFormat="1" ht="11.25">
      <c r="A15" s="23"/>
      <c r="E15" s="2"/>
      <c r="F15" s="2"/>
      <c r="G15" s="2"/>
      <c r="H15" s="2"/>
      <c r="I15" s="2"/>
    </row>
    <row r="16" spans="1:9" s="1" customFormat="1" ht="12">
      <c r="A16" s="23">
        <v>36993</v>
      </c>
      <c r="B16" s="7" t="s">
        <v>462</v>
      </c>
      <c r="C16" s="1" t="s">
        <v>247</v>
      </c>
      <c r="D16" s="1" t="s">
        <v>253</v>
      </c>
      <c r="E16" s="2">
        <v>6919.96184906349</v>
      </c>
      <c r="F16" s="2">
        <f aca="true" t="shared" si="4" ref="F16:F21">E16/3600</f>
        <v>1.9222116247398584</v>
      </c>
      <c r="G16" s="2">
        <v>23.677573655736</v>
      </c>
      <c r="H16" s="2">
        <v>32.72577776000001</v>
      </c>
      <c r="I16" s="2">
        <f aca="true" t="shared" si="5" ref="I16:I21">(G16+H16)*0.978</f>
        <v>55.16247768458982</v>
      </c>
    </row>
    <row r="17" spans="1:9" s="1" customFormat="1" ht="12">
      <c r="A17" s="23">
        <v>36993</v>
      </c>
      <c r="B17" s="1" t="s">
        <v>463</v>
      </c>
      <c r="C17" s="1" t="s">
        <v>237</v>
      </c>
      <c r="D17" s="1" t="s">
        <v>254</v>
      </c>
      <c r="E17" s="2">
        <v>4566.680968449601</v>
      </c>
      <c r="F17" s="2">
        <f t="shared" si="4"/>
        <v>1.2685224912360002</v>
      </c>
      <c r="G17" s="2">
        <v>14.210823390192006</v>
      </c>
      <c r="H17" s="2">
        <v>17.466681440000002</v>
      </c>
      <c r="I17" s="2">
        <f t="shared" si="5"/>
        <v>30.98059972392778</v>
      </c>
    </row>
    <row r="18" spans="1:9" s="1" customFormat="1" ht="12">
      <c r="A18" s="23">
        <v>36993</v>
      </c>
      <c r="B18" s="1" t="s">
        <v>464</v>
      </c>
      <c r="C18" s="1" t="s">
        <v>248</v>
      </c>
      <c r="D18" s="1" t="s">
        <v>246</v>
      </c>
      <c r="E18" s="2">
        <v>5232.636834130589</v>
      </c>
      <c r="F18" s="2">
        <f t="shared" si="4"/>
        <v>1.4535102317029414</v>
      </c>
      <c r="G18" s="2">
        <v>19.76773915116</v>
      </c>
      <c r="H18" s="2">
        <v>25.38017118</v>
      </c>
      <c r="I18" s="2">
        <f t="shared" si="5"/>
        <v>44.15465630387448</v>
      </c>
    </row>
    <row r="19" spans="1:9" s="1" customFormat="1" ht="12">
      <c r="A19" s="23">
        <v>36993</v>
      </c>
      <c r="B19" s="1" t="s">
        <v>465</v>
      </c>
      <c r="C19" s="1" t="s">
        <v>249</v>
      </c>
      <c r="D19" s="1" t="s">
        <v>255</v>
      </c>
      <c r="E19" s="2">
        <v>5985.843306662536</v>
      </c>
      <c r="F19" s="2">
        <f t="shared" si="4"/>
        <v>1.6627342518507044</v>
      </c>
      <c r="G19" s="2">
        <v>22.81782637628</v>
      </c>
      <c r="H19" s="2">
        <v>28.219174619999997</v>
      </c>
      <c r="I19" s="2">
        <f t="shared" si="5"/>
        <v>49.91418697436184</v>
      </c>
    </row>
    <row r="20" spans="1:9" s="1" customFormat="1" ht="12">
      <c r="A20" s="23">
        <v>36993</v>
      </c>
      <c r="B20" s="1" t="s">
        <v>466</v>
      </c>
      <c r="C20" s="1" t="s">
        <v>250</v>
      </c>
      <c r="D20" s="1" t="s">
        <v>256</v>
      </c>
      <c r="E20" s="2">
        <v>2694.7622643552004</v>
      </c>
      <c r="F20" s="2">
        <f t="shared" si="4"/>
        <v>0.748545073432</v>
      </c>
      <c r="G20" s="2">
        <v>10.400836809792002</v>
      </c>
      <c r="H20" s="2">
        <v>14.984083920000002</v>
      </c>
      <c r="I20" s="2">
        <f t="shared" si="5"/>
        <v>24.82645247373658</v>
      </c>
    </row>
    <row r="21" spans="1:9" s="1" customFormat="1" ht="12">
      <c r="A21" s="23">
        <v>36993</v>
      </c>
      <c r="B21" s="1" t="s">
        <v>467</v>
      </c>
      <c r="C21" s="1" t="s">
        <v>252</v>
      </c>
      <c r="D21" s="1" t="s">
        <v>257</v>
      </c>
      <c r="E21" s="2">
        <v>9005.357588622355</v>
      </c>
      <c r="F21" s="2">
        <f t="shared" si="4"/>
        <v>2.5014882190617653</v>
      </c>
      <c r="G21" s="2">
        <v>30.618215801316005</v>
      </c>
      <c r="H21" s="2">
        <v>42.91244958</v>
      </c>
      <c r="I21" s="2">
        <f t="shared" si="5"/>
        <v>71.91299074292705</v>
      </c>
    </row>
    <row r="22" spans="1:9" s="1" customFormat="1" ht="11.25">
      <c r="A22" s="23"/>
      <c r="E22" s="2"/>
      <c r="F22" s="2"/>
      <c r="G22" s="2"/>
      <c r="H22" s="2"/>
      <c r="I22" s="2"/>
    </row>
    <row r="23" spans="1:9" s="1" customFormat="1" ht="12">
      <c r="A23" s="23">
        <v>36998</v>
      </c>
      <c r="B23" s="1" t="s">
        <v>496</v>
      </c>
      <c r="C23" s="1" t="s">
        <v>1158</v>
      </c>
      <c r="D23" s="1" t="s">
        <v>1164</v>
      </c>
      <c r="E23" s="2">
        <v>7400.823976145453</v>
      </c>
      <c r="F23" s="2">
        <f aca="true" t="shared" si="6" ref="F23:F28">E23/3600</f>
        <v>2.0557844378181813</v>
      </c>
      <c r="G23" s="2">
        <v>27.3825409957368</v>
      </c>
      <c r="H23" s="2">
        <v>45.2734622170776</v>
      </c>
      <c r="I23" s="2">
        <f aca="true" t="shared" si="7" ref="I23:I28">G23+H23</f>
        <v>72.6560032128144</v>
      </c>
    </row>
    <row r="24" spans="1:9" s="1" customFormat="1" ht="12">
      <c r="A24" s="23">
        <v>36998</v>
      </c>
      <c r="B24" s="1" t="s">
        <v>463</v>
      </c>
      <c r="C24" s="1" t="s">
        <v>1159</v>
      </c>
      <c r="D24" s="1" t="s">
        <v>1165</v>
      </c>
      <c r="E24" s="2">
        <v>9984.0289595257</v>
      </c>
      <c r="F24" s="2">
        <f t="shared" si="6"/>
        <v>2.7733413776460276</v>
      </c>
      <c r="G24" s="2">
        <v>37.9988852429822</v>
      </c>
      <c r="H24" s="2">
        <v>68.9014635504264</v>
      </c>
      <c r="I24" s="2">
        <f t="shared" si="7"/>
        <v>106.9003487934086</v>
      </c>
    </row>
    <row r="25" spans="1:9" s="1" customFormat="1" ht="12">
      <c r="A25" s="23">
        <v>36998</v>
      </c>
      <c r="B25" s="1" t="s">
        <v>464</v>
      </c>
      <c r="C25" s="1" t="s">
        <v>1160</v>
      </c>
      <c r="D25" s="1" t="s">
        <v>1166</v>
      </c>
      <c r="E25" s="2">
        <v>6728.992380000001</v>
      </c>
      <c r="F25" s="2">
        <f t="shared" si="6"/>
        <v>1.8691645500000003</v>
      </c>
      <c r="G25" s="2">
        <v>24.5194972889704</v>
      </c>
      <c r="H25" s="2">
        <v>47.41521866468641</v>
      </c>
      <c r="I25" s="2">
        <f t="shared" si="7"/>
        <v>71.9347159536568</v>
      </c>
    </row>
    <row r="26" spans="1:9" s="1" customFormat="1" ht="12">
      <c r="A26" s="23">
        <v>36998</v>
      </c>
      <c r="B26" s="1" t="s">
        <v>465</v>
      </c>
      <c r="C26" s="1" t="s">
        <v>1161</v>
      </c>
      <c r="D26" s="1" t="s">
        <v>1167</v>
      </c>
      <c r="E26" s="2">
        <v>6527.489872207793</v>
      </c>
      <c r="F26" s="2">
        <f t="shared" si="6"/>
        <v>1.8131916311688314</v>
      </c>
      <c r="G26" s="2">
        <v>22.5096898123656</v>
      </c>
      <c r="H26" s="2">
        <v>30.025543194806406</v>
      </c>
      <c r="I26" s="2">
        <f t="shared" si="7"/>
        <v>52.53523300717201</v>
      </c>
    </row>
    <row r="27" spans="1:9" s="1" customFormat="1" ht="12">
      <c r="A27" s="23">
        <v>36998</v>
      </c>
      <c r="B27" s="1" t="s">
        <v>466</v>
      </c>
      <c r="C27" s="1" t="s">
        <v>1162</v>
      </c>
      <c r="D27" s="1" t="s">
        <v>1168</v>
      </c>
      <c r="E27" s="2">
        <v>6530.0917252589625</v>
      </c>
      <c r="F27" s="2">
        <f t="shared" si="6"/>
        <v>1.8139143681274896</v>
      </c>
      <c r="G27" s="2">
        <v>24.468329878948797</v>
      </c>
      <c r="H27" s="2">
        <v>32.081291684553605</v>
      </c>
      <c r="I27" s="2">
        <f t="shared" si="7"/>
        <v>56.5496215635024</v>
      </c>
    </row>
    <row r="28" spans="1:9" s="1" customFormat="1" ht="12">
      <c r="A28" s="23">
        <v>36998</v>
      </c>
      <c r="B28" s="1" t="s">
        <v>1213</v>
      </c>
      <c r="C28" s="1" t="s">
        <v>1163</v>
      </c>
      <c r="D28" s="1" t="s">
        <v>1169</v>
      </c>
      <c r="E28" s="2">
        <v>4870.576680000001</v>
      </c>
      <c r="F28" s="2">
        <f t="shared" si="6"/>
        <v>1.352937966666667</v>
      </c>
      <c r="G28" s="2">
        <v>16.9772035654006</v>
      </c>
      <c r="H28" s="2">
        <v>34.2422820510984</v>
      </c>
      <c r="I28" s="2">
        <f t="shared" si="7"/>
        <v>51.219485616499</v>
      </c>
    </row>
    <row r="29" spans="1:9" s="1" customFormat="1" ht="11.25">
      <c r="A29" s="23"/>
      <c r="E29" s="2"/>
      <c r="F29" s="2"/>
      <c r="G29" s="2"/>
      <c r="H29" s="2"/>
      <c r="I29" s="2"/>
    </row>
    <row r="30" spans="1:9" s="1" customFormat="1" ht="12">
      <c r="A30" s="23">
        <v>37006</v>
      </c>
      <c r="B30" s="1" t="s">
        <v>496</v>
      </c>
      <c r="C30" s="1" t="s">
        <v>1170</v>
      </c>
      <c r="D30" s="1" t="s">
        <v>1175</v>
      </c>
      <c r="E30" s="2">
        <v>12728.419728250907</v>
      </c>
      <c r="F30" s="2">
        <f aca="true" t="shared" si="8" ref="F30:F35">E30/3600</f>
        <v>3.535672146736363</v>
      </c>
      <c r="G30" s="2">
        <v>48.9594334308</v>
      </c>
      <c r="H30" s="2">
        <v>85.0628156664</v>
      </c>
      <c r="I30" s="2">
        <f aca="true" t="shared" si="9" ref="I30:I35">H30+G30</f>
        <v>134.0222490972</v>
      </c>
    </row>
    <row r="31" spans="1:9" s="1" customFormat="1" ht="12">
      <c r="A31" s="23">
        <v>37006</v>
      </c>
      <c r="B31" s="1" t="s">
        <v>512</v>
      </c>
      <c r="C31" s="1" t="s">
        <v>1171</v>
      </c>
      <c r="D31" s="1" t="s">
        <v>1176</v>
      </c>
      <c r="E31" s="2">
        <v>10035.00007092602</v>
      </c>
      <c r="F31" s="2">
        <f t="shared" si="8"/>
        <v>2.7875000197016724</v>
      </c>
      <c r="G31" s="2">
        <v>37.439371932</v>
      </c>
      <c r="H31" s="2">
        <v>63.9365617264</v>
      </c>
      <c r="I31" s="2">
        <f t="shared" si="9"/>
        <v>101.3759336584</v>
      </c>
    </row>
    <row r="32" spans="1:9" s="1" customFormat="1" ht="12">
      <c r="A32" s="23">
        <v>37006</v>
      </c>
      <c r="B32" s="1" t="s">
        <v>513</v>
      </c>
      <c r="C32" s="1" t="s">
        <v>1172</v>
      </c>
      <c r="D32" s="1" t="s">
        <v>1177</v>
      </c>
      <c r="E32" s="2">
        <v>11040.729260799999</v>
      </c>
      <c r="F32" s="2">
        <f t="shared" si="8"/>
        <v>3.066869239111111</v>
      </c>
      <c r="G32" s="2">
        <v>39.880009286399996</v>
      </c>
      <c r="H32" s="2">
        <v>56.25894349013334</v>
      </c>
      <c r="I32" s="2">
        <f t="shared" si="9"/>
        <v>96.13895277653333</v>
      </c>
    </row>
    <row r="33" spans="1:9" s="1" customFormat="1" ht="12">
      <c r="A33" s="23">
        <v>37006</v>
      </c>
      <c r="B33" s="1" t="s">
        <v>514</v>
      </c>
      <c r="C33" s="1" t="s">
        <v>1173</v>
      </c>
      <c r="D33" s="1" t="s">
        <v>1155</v>
      </c>
      <c r="E33" s="2">
        <v>12175.482500347767</v>
      </c>
      <c r="F33" s="2">
        <f t="shared" si="8"/>
        <v>3.3820784723188244</v>
      </c>
      <c r="G33" s="2">
        <v>45.50522716053337</v>
      </c>
      <c r="H33" s="2">
        <v>66.94074590746668</v>
      </c>
      <c r="I33" s="2">
        <f t="shared" si="9"/>
        <v>112.44597306800006</v>
      </c>
    </row>
    <row r="34" spans="1:9" s="1" customFormat="1" ht="12">
      <c r="A34" s="23">
        <v>37006</v>
      </c>
      <c r="B34" s="1" t="s">
        <v>515</v>
      </c>
      <c r="C34" s="1" t="s">
        <v>1174</v>
      </c>
      <c r="D34" s="1" t="s">
        <v>1178</v>
      </c>
      <c r="E34" s="2">
        <v>6233.408001563358</v>
      </c>
      <c r="F34" s="2">
        <f t="shared" si="8"/>
        <v>1.7315022226564885</v>
      </c>
      <c r="G34" s="2">
        <v>23.172836544</v>
      </c>
      <c r="H34" s="2">
        <v>40.311392546133334</v>
      </c>
      <c r="I34" s="2">
        <f t="shared" si="9"/>
        <v>63.48422909013333</v>
      </c>
    </row>
    <row r="35" spans="1:9" s="1" customFormat="1" ht="12">
      <c r="A35" s="23">
        <v>37006</v>
      </c>
      <c r="B35" s="1" t="s">
        <v>516</v>
      </c>
      <c r="C35" s="1" t="s">
        <v>251</v>
      </c>
      <c r="D35" s="1" t="s">
        <v>1179</v>
      </c>
      <c r="E35" s="2">
        <v>12634.98758399213</v>
      </c>
      <c r="F35" s="2">
        <f t="shared" si="8"/>
        <v>3.509718773331147</v>
      </c>
      <c r="G35" s="2">
        <v>46.8868037872</v>
      </c>
      <c r="H35" s="2">
        <v>74.32200447653334</v>
      </c>
      <c r="I35" s="2">
        <f t="shared" si="9"/>
        <v>121.20880826373335</v>
      </c>
    </row>
    <row r="36" spans="1:9" s="1" customFormat="1" ht="11.25">
      <c r="A36" s="23"/>
      <c r="E36" s="2"/>
      <c r="F36" s="2"/>
      <c r="G36" s="2"/>
      <c r="H36" s="2"/>
      <c r="I36" s="2"/>
    </row>
    <row r="37" spans="1:9" s="1" customFormat="1" ht="12">
      <c r="A37" s="23">
        <v>37019</v>
      </c>
      <c r="B37" s="1" t="s">
        <v>447</v>
      </c>
      <c r="C37" s="1" t="s">
        <v>258</v>
      </c>
      <c r="D37" s="1" t="s">
        <v>263</v>
      </c>
      <c r="E37" s="2">
        <v>12660.887580342576</v>
      </c>
      <c r="F37" s="2">
        <f aca="true" t="shared" si="10" ref="F37:F42">E37/3600</f>
        <v>3.516913216761827</v>
      </c>
      <c r="G37" s="2">
        <v>47.648006263388</v>
      </c>
      <c r="H37" s="2">
        <v>89.7066129896421</v>
      </c>
      <c r="I37" s="2">
        <f aca="true" t="shared" si="11" ref="I37:I42">G37+H37</f>
        <v>137.35461925303008</v>
      </c>
    </row>
    <row r="38" spans="1:9" s="1" customFormat="1" ht="12">
      <c r="A38" s="23">
        <v>37019</v>
      </c>
      <c r="B38" s="1" t="s">
        <v>502</v>
      </c>
      <c r="C38" s="1" t="s">
        <v>259</v>
      </c>
      <c r="D38" s="1" t="s">
        <v>264</v>
      </c>
      <c r="E38" s="2">
        <v>15798.022360543435</v>
      </c>
      <c r="F38" s="2">
        <f t="shared" si="10"/>
        <v>4.388339544595398</v>
      </c>
      <c r="G38" s="2">
        <v>62.845731097206794</v>
      </c>
      <c r="H38" s="2">
        <v>135.70080753151333</v>
      </c>
      <c r="I38" s="2">
        <f t="shared" si="11"/>
        <v>198.54653862872013</v>
      </c>
    </row>
    <row r="39" spans="1:9" s="1" customFormat="1" ht="12">
      <c r="A39" s="23">
        <v>37019</v>
      </c>
      <c r="B39" s="1" t="s">
        <v>503</v>
      </c>
      <c r="C39" s="1" t="s">
        <v>260</v>
      </c>
      <c r="D39" s="1" t="s">
        <v>256</v>
      </c>
      <c r="E39" s="2">
        <v>13214.710395700742</v>
      </c>
      <c r="F39" s="2">
        <f t="shared" si="10"/>
        <v>3.6707528876946505</v>
      </c>
      <c r="G39" s="2">
        <v>50.5896539939204</v>
      </c>
      <c r="H39" s="2">
        <v>100.8162484534198</v>
      </c>
      <c r="I39" s="2">
        <f t="shared" si="11"/>
        <v>151.4059024473402</v>
      </c>
    </row>
    <row r="40" spans="1:9" s="1" customFormat="1" ht="12">
      <c r="A40" s="23">
        <v>37019</v>
      </c>
      <c r="B40" s="1" t="s">
        <v>504</v>
      </c>
      <c r="C40" s="1" t="s">
        <v>261</v>
      </c>
      <c r="D40" s="1" t="s">
        <v>265</v>
      </c>
      <c r="E40" s="2">
        <v>20021.369763979998</v>
      </c>
      <c r="F40" s="2">
        <f t="shared" si="10"/>
        <v>5.561491601105555</v>
      </c>
      <c r="G40" s="2">
        <v>72.96022392536334</v>
      </c>
      <c r="H40" s="2">
        <v>136.80690509132435</v>
      </c>
      <c r="I40" s="2">
        <f t="shared" si="11"/>
        <v>209.7671290166877</v>
      </c>
    </row>
    <row r="41" spans="1:9" s="1" customFormat="1" ht="12">
      <c r="A41" s="23">
        <v>37019</v>
      </c>
      <c r="B41" s="1" t="s">
        <v>505</v>
      </c>
      <c r="C41" s="1" t="s">
        <v>262</v>
      </c>
      <c r="D41" s="1" t="s">
        <v>266</v>
      </c>
      <c r="E41" s="2">
        <v>16040.247772707464</v>
      </c>
      <c r="F41" s="2">
        <f t="shared" si="10"/>
        <v>4.455624381307629</v>
      </c>
      <c r="G41" s="2">
        <v>60.55454302482107</v>
      </c>
      <c r="H41" s="2">
        <v>115.29187087266078</v>
      </c>
      <c r="I41" s="2">
        <f t="shared" si="11"/>
        <v>175.84641389748185</v>
      </c>
    </row>
    <row r="42" spans="1:9" s="1" customFormat="1" ht="12">
      <c r="A42" s="23">
        <v>37019</v>
      </c>
      <c r="B42" s="1" t="s">
        <v>506</v>
      </c>
      <c r="C42" s="1" t="s">
        <v>248</v>
      </c>
      <c r="D42" s="1" t="s">
        <v>267</v>
      </c>
      <c r="E42" s="2">
        <v>15083.628308806425</v>
      </c>
      <c r="F42" s="2">
        <f t="shared" si="10"/>
        <v>4.189896752446229</v>
      </c>
      <c r="G42" s="2">
        <v>56.53789290910048</v>
      </c>
      <c r="H42" s="2">
        <v>121.1294161764155</v>
      </c>
      <c r="I42" s="2">
        <f t="shared" si="11"/>
        <v>177.66730908551597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V1"/>
    </sheetView>
  </sheetViews>
  <sheetFormatPr defaultColWidth="9.00390625" defaultRowHeight="14.25"/>
  <cols>
    <col min="1" max="1" width="12.125" style="27" customWidth="1"/>
    <col min="2" max="4" width="12.125" style="0" customWidth="1"/>
    <col min="5" max="9" width="12.125" style="3" customWidth="1"/>
    <col min="10" max="16384" width="12.125" style="0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s="1" customFormat="1" ht="12">
      <c r="A2" s="23">
        <v>36979</v>
      </c>
      <c r="B2" s="1" t="s">
        <v>468</v>
      </c>
      <c r="C2" s="1" t="s">
        <v>1180</v>
      </c>
      <c r="D2" s="1" t="s">
        <v>1186</v>
      </c>
      <c r="E2" s="2">
        <v>3058.386454</v>
      </c>
      <c r="F2" s="2">
        <f aca="true" t="shared" si="0" ref="F2:F7">E2/3600</f>
        <v>0.8495517927777778</v>
      </c>
      <c r="G2" s="2">
        <v>10.619585739</v>
      </c>
      <c r="H2" s="2">
        <v>4.3891100000000005</v>
      </c>
      <c r="I2" s="2">
        <f>G2+H2</f>
        <v>15.008695739</v>
      </c>
    </row>
    <row r="3" spans="1:9" s="1" customFormat="1" ht="12">
      <c r="A3" s="23">
        <v>36979</v>
      </c>
      <c r="B3" s="1" t="s">
        <v>469</v>
      </c>
      <c r="C3" s="1" t="s">
        <v>1181</v>
      </c>
      <c r="D3" s="1" t="s">
        <v>1187</v>
      </c>
      <c r="E3" s="2">
        <v>4048.242857</v>
      </c>
      <c r="F3" s="2">
        <f t="shared" si="0"/>
        <v>1.1245119047222223</v>
      </c>
      <c r="G3" s="2">
        <v>14.949841815000001</v>
      </c>
      <c r="H3" s="2">
        <v>3.6118500000000004</v>
      </c>
      <c r="I3" s="2">
        <f aca="true" t="shared" si="1" ref="I3:I42">G3+H3</f>
        <v>18.561691815000003</v>
      </c>
    </row>
    <row r="4" spans="1:9" s="1" customFormat="1" ht="12">
      <c r="A4" s="23">
        <v>36979</v>
      </c>
      <c r="B4" s="1" t="s">
        <v>470</v>
      </c>
      <c r="C4" s="1" t="s">
        <v>1182</v>
      </c>
      <c r="D4" s="1" t="s">
        <v>1188</v>
      </c>
      <c r="E4" s="2">
        <v>4270.290909</v>
      </c>
      <c r="F4" s="2">
        <f t="shared" si="0"/>
        <v>1.1861919191666668</v>
      </c>
      <c r="G4" s="2">
        <v>13.600838807999999</v>
      </c>
      <c r="H4" s="2">
        <v>6.78205</v>
      </c>
      <c r="I4" s="2">
        <f t="shared" si="1"/>
        <v>20.382888807999997</v>
      </c>
    </row>
    <row r="5" spans="1:9" s="1" customFormat="1" ht="12">
      <c r="A5" s="23">
        <v>36979</v>
      </c>
      <c r="B5" s="1" t="s">
        <v>471</v>
      </c>
      <c r="C5" s="1" t="s">
        <v>1183</v>
      </c>
      <c r="D5" s="1" t="s">
        <v>1189</v>
      </c>
      <c r="E5" s="2">
        <v>4511.461378</v>
      </c>
      <c r="F5" s="2">
        <f t="shared" si="0"/>
        <v>1.253183716111111</v>
      </c>
      <c r="G5" s="2">
        <v>14.947351731000001</v>
      </c>
      <c r="H5" s="2">
        <v>3.4462</v>
      </c>
      <c r="I5" s="2">
        <f t="shared" si="1"/>
        <v>18.393551731000002</v>
      </c>
    </row>
    <row r="6" spans="1:9" s="1" customFormat="1" ht="12">
      <c r="A6" s="23">
        <v>36979</v>
      </c>
      <c r="B6" s="1" t="s">
        <v>472</v>
      </c>
      <c r="C6" s="1" t="s">
        <v>1184</v>
      </c>
      <c r="D6" s="1" t="s">
        <v>1190</v>
      </c>
      <c r="E6" s="2">
        <v>1864.031621</v>
      </c>
      <c r="F6" s="2">
        <f t="shared" si="0"/>
        <v>0.5177865613888889</v>
      </c>
      <c r="G6" s="2">
        <v>6.5240200800000006</v>
      </c>
      <c r="H6" s="2">
        <v>6.650600000000001</v>
      </c>
      <c r="I6" s="2">
        <f t="shared" si="1"/>
        <v>13.17462008</v>
      </c>
    </row>
    <row r="7" spans="1:9" s="1" customFormat="1" ht="12">
      <c r="A7" s="23">
        <v>36979</v>
      </c>
      <c r="B7" s="1" t="s">
        <v>473</v>
      </c>
      <c r="C7" s="1" t="s">
        <v>1185</v>
      </c>
      <c r="D7" s="1" t="s">
        <v>1191</v>
      </c>
      <c r="E7" s="2">
        <v>2927.891772</v>
      </c>
      <c r="F7" s="2">
        <f t="shared" si="0"/>
        <v>0.81330327</v>
      </c>
      <c r="G7" s="2">
        <v>9.567525249000001</v>
      </c>
      <c r="H7" s="2">
        <v>7.777000000000001</v>
      </c>
      <c r="I7" s="2">
        <f t="shared" si="1"/>
        <v>17.344525249</v>
      </c>
    </row>
    <row r="8" spans="1:9" s="1" customFormat="1" ht="11.25">
      <c r="A8" s="23"/>
      <c r="E8" s="2"/>
      <c r="F8" s="2"/>
      <c r="G8" s="2"/>
      <c r="H8" s="2"/>
      <c r="I8" s="2"/>
    </row>
    <row r="9" spans="1:9" s="1" customFormat="1" ht="12">
      <c r="A9" s="23">
        <v>36984</v>
      </c>
      <c r="B9" s="1" t="s">
        <v>468</v>
      </c>
      <c r="C9" s="1" t="s">
        <v>273</v>
      </c>
      <c r="D9" s="1" t="s">
        <v>372</v>
      </c>
      <c r="E9" s="2">
        <v>3557.949490085457</v>
      </c>
      <c r="F9" s="2">
        <f aca="true" t="shared" si="2" ref="F9:F42">E9/3600</f>
        <v>0.9883193028015158</v>
      </c>
      <c r="G9" s="2">
        <v>13.059813250693438</v>
      </c>
      <c r="H9" s="2">
        <v>7.582840751930401</v>
      </c>
      <c r="I9" s="2">
        <f t="shared" si="1"/>
        <v>20.64265400262384</v>
      </c>
    </row>
    <row r="10" spans="1:9" s="1" customFormat="1" ht="12">
      <c r="A10" s="23">
        <v>36984</v>
      </c>
      <c r="B10" s="1" t="s">
        <v>469</v>
      </c>
      <c r="C10" s="1" t="s">
        <v>270</v>
      </c>
      <c r="D10" s="1" t="s">
        <v>274</v>
      </c>
      <c r="E10" s="2">
        <v>4521.738513704974</v>
      </c>
      <c r="F10" s="2">
        <f t="shared" si="2"/>
        <v>1.2560384760291594</v>
      </c>
      <c r="G10" s="2">
        <v>16.089141831174718</v>
      </c>
      <c r="H10" s="2">
        <v>9.4274688206952</v>
      </c>
      <c r="I10" s="2">
        <f t="shared" si="1"/>
        <v>25.516610651869918</v>
      </c>
    </row>
    <row r="11" spans="1:9" s="1" customFormat="1" ht="12">
      <c r="A11" s="23">
        <v>36984</v>
      </c>
      <c r="B11" s="1" t="s">
        <v>470</v>
      </c>
      <c r="C11" s="1" t="s">
        <v>272</v>
      </c>
      <c r="D11" s="1" t="s">
        <v>188</v>
      </c>
      <c r="E11" s="2">
        <v>4188.955441726135</v>
      </c>
      <c r="F11" s="2">
        <f t="shared" si="2"/>
        <v>1.1635987338128153</v>
      </c>
      <c r="G11" s="2">
        <v>15.079982860293121</v>
      </c>
      <c r="H11" s="2">
        <v>8.744510029939201</v>
      </c>
      <c r="I11" s="2">
        <f t="shared" si="1"/>
        <v>23.82449289023232</v>
      </c>
    </row>
    <row r="12" spans="1:9" s="1" customFormat="1" ht="12">
      <c r="A12" s="23">
        <v>36984</v>
      </c>
      <c r="B12" s="1" t="s">
        <v>471</v>
      </c>
      <c r="C12" s="1" t="s">
        <v>268</v>
      </c>
      <c r="D12" s="1" t="s">
        <v>275</v>
      </c>
      <c r="E12" s="2">
        <v>2831.029175774</v>
      </c>
      <c r="F12" s="2">
        <f t="shared" si="2"/>
        <v>0.7863969932705556</v>
      </c>
      <c r="G12" s="2">
        <v>10.60265003168448</v>
      </c>
      <c r="H12" s="2">
        <v>6.343759980676801</v>
      </c>
      <c r="I12" s="2">
        <f t="shared" si="1"/>
        <v>16.94641001236128</v>
      </c>
    </row>
    <row r="13" spans="1:9" s="1" customFormat="1" ht="12">
      <c r="A13" s="23">
        <v>36984</v>
      </c>
      <c r="B13" s="1" t="s">
        <v>472</v>
      </c>
      <c r="C13" s="1" t="s">
        <v>269</v>
      </c>
      <c r="D13" s="1" t="s">
        <v>276</v>
      </c>
      <c r="E13" s="2">
        <v>5585.62964846852</v>
      </c>
      <c r="F13" s="2">
        <f t="shared" si="2"/>
        <v>1.5515637912412554</v>
      </c>
      <c r="G13" s="2">
        <v>19.743250656729604</v>
      </c>
      <c r="H13" s="2">
        <v>11.350851579936</v>
      </c>
      <c r="I13" s="2">
        <f t="shared" si="1"/>
        <v>31.094102236665606</v>
      </c>
    </row>
    <row r="14" spans="1:9" s="1" customFormat="1" ht="12">
      <c r="A14" s="23">
        <v>36984</v>
      </c>
      <c r="B14" s="1" t="s">
        <v>473</v>
      </c>
      <c r="C14" s="1" t="s">
        <v>271</v>
      </c>
      <c r="D14" s="1" t="s">
        <v>277</v>
      </c>
      <c r="E14" s="2">
        <v>4086.3193916083455</v>
      </c>
      <c r="F14" s="2">
        <f t="shared" si="2"/>
        <v>1.1350887198912072</v>
      </c>
      <c r="G14" s="2">
        <v>14.41708577483328</v>
      </c>
      <c r="H14" s="2">
        <v>8.262339964084802</v>
      </c>
      <c r="I14" s="2">
        <f t="shared" si="1"/>
        <v>22.679425738918084</v>
      </c>
    </row>
    <row r="15" spans="1:9" s="1" customFormat="1" ht="11.25">
      <c r="A15" s="23"/>
      <c r="E15" s="2"/>
      <c r="F15" s="2"/>
      <c r="G15" s="2"/>
      <c r="H15" s="2"/>
      <c r="I15" s="2"/>
    </row>
    <row r="16" spans="1:9" s="1" customFormat="1" ht="12">
      <c r="A16" s="23">
        <v>36993</v>
      </c>
      <c r="B16" s="1" t="s">
        <v>468</v>
      </c>
      <c r="C16" s="1" t="s">
        <v>278</v>
      </c>
      <c r="D16" s="1" t="s">
        <v>284</v>
      </c>
      <c r="E16" s="2">
        <v>8311.154679291734</v>
      </c>
      <c r="F16" s="2">
        <f t="shared" si="2"/>
        <v>2.3086540775810374</v>
      </c>
      <c r="G16" s="2">
        <v>28.971821105748</v>
      </c>
      <c r="H16" s="2">
        <v>23.143617033534525</v>
      </c>
      <c r="I16" s="2">
        <f t="shared" si="1"/>
        <v>52.115438139282524</v>
      </c>
    </row>
    <row r="17" spans="1:9" s="1" customFormat="1" ht="12">
      <c r="A17" s="23">
        <v>36993</v>
      </c>
      <c r="B17" s="1" t="s">
        <v>469</v>
      </c>
      <c r="C17" s="1" t="s">
        <v>279</v>
      </c>
      <c r="D17" s="1" t="s">
        <v>285</v>
      </c>
      <c r="E17" s="2">
        <v>5336.527094768659</v>
      </c>
      <c r="F17" s="2">
        <f t="shared" si="2"/>
        <v>1.4823686374357385</v>
      </c>
      <c r="G17" s="2">
        <v>19.415497077504</v>
      </c>
      <c r="H17" s="2">
        <v>13.390354364398606</v>
      </c>
      <c r="I17" s="2">
        <f t="shared" si="1"/>
        <v>32.805851441902604</v>
      </c>
    </row>
    <row r="18" spans="1:9" s="1" customFormat="1" ht="12">
      <c r="A18" s="23">
        <v>36993</v>
      </c>
      <c r="B18" s="1" t="s">
        <v>470</v>
      </c>
      <c r="C18" s="7" t="s">
        <v>280</v>
      </c>
      <c r="D18" s="7" t="s">
        <v>372</v>
      </c>
      <c r="E18" s="2">
        <v>4968.964351002609</v>
      </c>
      <c r="F18" s="2">
        <f t="shared" si="2"/>
        <v>1.3802678752785025</v>
      </c>
      <c r="G18" s="2">
        <v>16.759718312832003</v>
      </c>
      <c r="H18" s="2">
        <v>12.50876853397552</v>
      </c>
      <c r="I18" s="2">
        <f t="shared" si="1"/>
        <v>29.268486846807523</v>
      </c>
    </row>
    <row r="19" spans="1:9" s="1" customFormat="1" ht="12">
      <c r="A19" s="23">
        <v>36993</v>
      </c>
      <c r="B19" s="1" t="s">
        <v>471</v>
      </c>
      <c r="C19" s="1" t="s">
        <v>281</v>
      </c>
      <c r="D19" s="1" t="s">
        <v>286</v>
      </c>
      <c r="E19" s="2">
        <v>4677.350483272158</v>
      </c>
      <c r="F19" s="2">
        <f t="shared" si="2"/>
        <v>1.299264023131155</v>
      </c>
      <c r="G19" s="2">
        <v>15.62426640477</v>
      </c>
      <c r="H19" s="2">
        <v>7.371728289676929</v>
      </c>
      <c r="I19" s="2">
        <f t="shared" si="1"/>
        <v>22.995994694446928</v>
      </c>
    </row>
    <row r="20" spans="1:9" s="1" customFormat="1" ht="12">
      <c r="A20" s="23">
        <v>36993</v>
      </c>
      <c r="B20" s="1" t="s">
        <v>472</v>
      </c>
      <c r="C20" s="1" t="s">
        <v>282</v>
      </c>
      <c r="D20" s="1" t="s">
        <v>183</v>
      </c>
      <c r="E20" s="2">
        <v>6636.913741243493</v>
      </c>
      <c r="F20" s="2">
        <f t="shared" si="2"/>
        <v>1.8435871503454146</v>
      </c>
      <c r="G20" s="2">
        <v>24.592061928059998</v>
      </c>
      <c r="H20" s="2">
        <v>16.587224448631332</v>
      </c>
      <c r="I20" s="2">
        <f t="shared" si="1"/>
        <v>41.17928637669133</v>
      </c>
    </row>
    <row r="21" spans="1:9" s="1" customFormat="1" ht="12">
      <c r="A21" s="23">
        <v>36993</v>
      </c>
      <c r="B21" s="1" t="s">
        <v>473</v>
      </c>
      <c r="C21" s="1" t="s">
        <v>283</v>
      </c>
      <c r="D21" s="1" t="s">
        <v>287</v>
      </c>
      <c r="E21" s="2">
        <v>7538.213404931761</v>
      </c>
      <c r="F21" s="2">
        <f t="shared" si="2"/>
        <v>2.0939481680366003</v>
      </c>
      <c r="G21" s="2">
        <v>26.793685588824008</v>
      </c>
      <c r="H21" s="2">
        <v>17.570248510406387</v>
      </c>
      <c r="I21" s="2">
        <f t="shared" si="1"/>
        <v>44.36393409923039</v>
      </c>
    </row>
    <row r="22" spans="1:9" s="1" customFormat="1" ht="11.25">
      <c r="A22" s="23"/>
      <c r="E22" s="2"/>
      <c r="F22" s="2"/>
      <c r="G22" s="2"/>
      <c r="H22" s="2"/>
      <c r="I22" s="2"/>
    </row>
    <row r="23" spans="1:9" s="1" customFormat="1" ht="12">
      <c r="A23" s="23">
        <v>36998</v>
      </c>
      <c r="B23" s="1" t="s">
        <v>497</v>
      </c>
      <c r="C23" s="1" t="s">
        <v>1192</v>
      </c>
      <c r="D23" s="1" t="s">
        <v>1186</v>
      </c>
      <c r="E23" s="2">
        <v>2792.6243567753</v>
      </c>
      <c r="F23" s="2">
        <f aca="true" t="shared" si="3" ref="F23:F28">E23/3600</f>
        <v>0.7757289879931388</v>
      </c>
      <c r="G23" s="2">
        <v>10.5136835146776</v>
      </c>
      <c r="H23" s="2">
        <v>12.8709</v>
      </c>
      <c r="I23" s="2">
        <f aca="true" t="shared" si="4" ref="I23:I28">G23+H23</f>
        <v>23.3845835146776</v>
      </c>
    </row>
    <row r="24" spans="1:9" s="1" customFormat="1" ht="12">
      <c r="A24" s="23">
        <v>36998</v>
      </c>
      <c r="B24" s="1" t="s">
        <v>469</v>
      </c>
      <c r="C24" s="1" t="s">
        <v>1193</v>
      </c>
      <c r="D24" s="1" t="s">
        <v>1187</v>
      </c>
      <c r="E24" s="2">
        <v>3248.8687196110213</v>
      </c>
      <c r="F24" s="2">
        <f t="shared" si="3"/>
        <v>0.9024635332252837</v>
      </c>
      <c r="G24" s="2">
        <v>12.944674968806593</v>
      </c>
      <c r="H24" s="2">
        <v>12.8172</v>
      </c>
      <c r="I24" s="2">
        <f t="shared" si="4"/>
        <v>25.761874968806595</v>
      </c>
    </row>
    <row r="25" spans="1:9" s="1" customFormat="1" ht="12">
      <c r="A25" s="23">
        <v>36998</v>
      </c>
      <c r="B25" s="1" t="s">
        <v>470</v>
      </c>
      <c r="C25" s="1" t="s">
        <v>1194</v>
      </c>
      <c r="D25" s="1" t="s">
        <v>1197</v>
      </c>
      <c r="E25" s="2">
        <v>10790.867451553926</v>
      </c>
      <c r="F25" s="2">
        <f t="shared" si="3"/>
        <v>2.997463180987202</v>
      </c>
      <c r="G25" s="2">
        <v>37.86446452021051</v>
      </c>
      <c r="H25" s="2">
        <v>50.501639999999995</v>
      </c>
      <c r="I25" s="2">
        <f t="shared" si="4"/>
        <v>88.36610452021051</v>
      </c>
    </row>
    <row r="26" spans="1:9" s="1" customFormat="1" ht="12">
      <c r="A26" s="23">
        <v>36998</v>
      </c>
      <c r="B26" s="1" t="s">
        <v>471</v>
      </c>
      <c r="C26" s="1" t="s">
        <v>1195</v>
      </c>
      <c r="D26" s="1" t="s">
        <v>1198</v>
      </c>
      <c r="E26" s="2">
        <v>2951.88800590842</v>
      </c>
      <c r="F26" s="2">
        <f t="shared" si="3"/>
        <v>0.8199688905301167</v>
      </c>
      <c r="G26" s="2">
        <v>10.4767953657615</v>
      </c>
      <c r="H26" s="2">
        <v>8.40578</v>
      </c>
      <c r="I26" s="2">
        <f t="shared" si="4"/>
        <v>18.8825753657615</v>
      </c>
    </row>
    <row r="27" spans="1:9" s="1" customFormat="1" ht="12">
      <c r="A27" s="23">
        <v>36998</v>
      </c>
      <c r="B27" s="1" t="s">
        <v>1212</v>
      </c>
      <c r="C27" s="1" t="s">
        <v>1196</v>
      </c>
      <c r="D27" s="1" t="s">
        <v>1199</v>
      </c>
      <c r="E27" s="2">
        <v>11997.828220858895</v>
      </c>
      <c r="F27" s="2">
        <f t="shared" si="3"/>
        <v>3.332730061349693</v>
      </c>
      <c r="G27" s="2">
        <v>38.8865728961584</v>
      </c>
      <c r="H27" s="2">
        <v>51.98732</v>
      </c>
      <c r="I27" s="2">
        <f t="shared" si="4"/>
        <v>90.8738928961584</v>
      </c>
    </row>
    <row r="28" spans="1:9" s="1" customFormat="1" ht="12">
      <c r="A28" s="23">
        <v>36998</v>
      </c>
      <c r="B28" s="1" t="s">
        <v>473</v>
      </c>
      <c r="C28" s="1" t="s">
        <v>1180</v>
      </c>
      <c r="D28" s="1" t="s">
        <v>1200</v>
      </c>
      <c r="E28" s="2">
        <v>4652.24938317757</v>
      </c>
      <c r="F28" s="2">
        <f t="shared" si="3"/>
        <v>1.2922914953271027</v>
      </c>
      <c r="G28" s="2">
        <v>16.8260343262603</v>
      </c>
      <c r="H28" s="2">
        <v>16.8316</v>
      </c>
      <c r="I28" s="2">
        <f t="shared" si="4"/>
        <v>33.6576343262603</v>
      </c>
    </row>
    <row r="29" spans="1:9" s="1" customFormat="1" ht="11.25">
      <c r="A29" s="23"/>
      <c r="E29" s="2"/>
      <c r="F29" s="2"/>
      <c r="G29" s="2"/>
      <c r="H29" s="2"/>
      <c r="I29" s="2"/>
    </row>
    <row r="30" spans="1:9" s="1" customFormat="1" ht="12">
      <c r="A30" s="23">
        <v>37006</v>
      </c>
      <c r="B30" s="1" t="s">
        <v>497</v>
      </c>
      <c r="C30" s="1" t="s">
        <v>1201</v>
      </c>
      <c r="D30" s="1" t="s">
        <v>1205</v>
      </c>
      <c r="E30" s="2">
        <v>7242.239584962404</v>
      </c>
      <c r="F30" s="2">
        <f aca="true" t="shared" si="5" ref="F30:F35">E30/3600</f>
        <v>2.011733218045112</v>
      </c>
      <c r="G30" s="2">
        <v>28.529617599999998</v>
      </c>
      <c r="H30" s="2">
        <v>54.96437120200002</v>
      </c>
      <c r="I30" s="2">
        <f aca="true" t="shared" si="6" ref="I30:I35">G30+H30</f>
        <v>83.49398880200002</v>
      </c>
    </row>
    <row r="31" spans="1:9" s="1" customFormat="1" ht="12">
      <c r="A31" s="23">
        <v>37006</v>
      </c>
      <c r="B31" s="1" t="s">
        <v>517</v>
      </c>
      <c r="C31" s="1" t="s">
        <v>1202</v>
      </c>
      <c r="D31" s="1" t="s">
        <v>1206</v>
      </c>
      <c r="E31" s="2">
        <v>6255.965528358208</v>
      </c>
      <c r="F31" s="2">
        <f t="shared" si="5"/>
        <v>1.7377682023217245</v>
      </c>
      <c r="G31" s="2">
        <v>21.728502399999968</v>
      </c>
      <c r="H31" s="2">
        <v>40.925428198</v>
      </c>
      <c r="I31" s="2">
        <f t="shared" si="6"/>
        <v>62.65393059799997</v>
      </c>
    </row>
    <row r="32" spans="1:9" s="7" customFormat="1" ht="12">
      <c r="A32" s="23">
        <v>37006</v>
      </c>
      <c r="B32" s="7" t="s">
        <v>518</v>
      </c>
      <c r="C32" s="7" t="s">
        <v>1214</v>
      </c>
      <c r="D32" s="7" t="s">
        <v>1215</v>
      </c>
      <c r="E32" s="2">
        <v>5764.1008</v>
      </c>
      <c r="F32" s="2">
        <f t="shared" si="5"/>
        <v>1.601139111111111</v>
      </c>
      <c r="G32" s="2">
        <v>20.76706048</v>
      </c>
      <c r="H32" s="2">
        <v>28.6350006432</v>
      </c>
      <c r="I32" s="2">
        <f t="shared" si="6"/>
        <v>49.4020611232</v>
      </c>
    </row>
    <row r="33" spans="1:9" s="1" customFormat="1" ht="12">
      <c r="A33" s="23">
        <v>37006</v>
      </c>
      <c r="B33" s="1" t="s">
        <v>519</v>
      </c>
      <c r="C33" s="1" t="s">
        <v>1193</v>
      </c>
      <c r="D33" s="1" t="s">
        <v>1207</v>
      </c>
      <c r="E33" s="2">
        <v>10410.61376</v>
      </c>
      <c r="F33" s="2">
        <f t="shared" si="5"/>
        <v>2.8918371555555558</v>
      </c>
      <c r="G33" s="2">
        <v>36.904046079999965</v>
      </c>
      <c r="H33" s="2">
        <v>67.8107861056</v>
      </c>
      <c r="I33" s="2">
        <f t="shared" si="6"/>
        <v>104.71483218559996</v>
      </c>
    </row>
    <row r="34" spans="1:9" s="1" customFormat="1" ht="12">
      <c r="A34" s="23">
        <v>37006</v>
      </c>
      <c r="B34" s="1" t="s">
        <v>520</v>
      </c>
      <c r="C34" s="1" t="s">
        <v>1203</v>
      </c>
      <c r="D34" s="1" t="s">
        <v>1122</v>
      </c>
      <c r="E34" s="2">
        <v>8888.912167901233</v>
      </c>
      <c r="F34" s="2">
        <f t="shared" si="5"/>
        <v>2.4691422688614537</v>
      </c>
      <c r="G34" s="2">
        <v>32.28076432</v>
      </c>
      <c r="H34" s="2">
        <v>60.8094216414</v>
      </c>
      <c r="I34" s="2">
        <f t="shared" si="6"/>
        <v>93.09018596140001</v>
      </c>
    </row>
    <row r="35" spans="1:9" s="1" customFormat="1" ht="12">
      <c r="A35" s="23">
        <v>37006</v>
      </c>
      <c r="B35" s="1" t="s">
        <v>521</v>
      </c>
      <c r="C35" s="1" t="s">
        <v>1204</v>
      </c>
      <c r="D35" s="1" t="s">
        <v>1142</v>
      </c>
      <c r="E35" s="2">
        <v>9545.493287339448</v>
      </c>
      <c r="F35" s="2">
        <f t="shared" si="5"/>
        <v>2.6515259131498468</v>
      </c>
      <c r="G35" s="2">
        <v>30.967020480000006</v>
      </c>
      <c r="H35" s="2">
        <v>56.3802429204</v>
      </c>
      <c r="I35" s="2">
        <f t="shared" si="6"/>
        <v>87.34726340040001</v>
      </c>
    </row>
    <row r="36" spans="1:9" s="1" customFormat="1" ht="11.25">
      <c r="A36" s="23"/>
      <c r="E36" s="2"/>
      <c r="F36" s="2"/>
      <c r="G36" s="2"/>
      <c r="H36" s="2"/>
      <c r="I36" s="2"/>
    </row>
    <row r="37" spans="1:9" s="1" customFormat="1" ht="12">
      <c r="A37" s="23">
        <v>37019</v>
      </c>
      <c r="B37" s="1" t="s">
        <v>497</v>
      </c>
      <c r="C37" s="1" t="s">
        <v>288</v>
      </c>
      <c r="D37" s="1" t="s">
        <v>324</v>
      </c>
      <c r="E37" s="2">
        <v>14622.364315314317</v>
      </c>
      <c r="F37" s="2">
        <f t="shared" si="2"/>
        <v>4.061767865365088</v>
      </c>
      <c r="G37" s="2">
        <v>51.10016751840002</v>
      </c>
      <c r="H37" s="2">
        <v>70.19053778519998</v>
      </c>
      <c r="I37" s="2">
        <f t="shared" si="1"/>
        <v>121.29070530359999</v>
      </c>
    </row>
    <row r="38" spans="1:9" s="1" customFormat="1" ht="12">
      <c r="A38" s="23">
        <v>37019</v>
      </c>
      <c r="B38" s="1" t="s">
        <v>469</v>
      </c>
      <c r="C38" s="1" t="s">
        <v>289</v>
      </c>
      <c r="D38" s="1" t="s">
        <v>325</v>
      </c>
      <c r="E38" s="2">
        <v>15833.117062987218</v>
      </c>
      <c r="F38" s="2">
        <f t="shared" si="2"/>
        <v>4.398088073052005</v>
      </c>
      <c r="G38" s="2">
        <v>56.818112612300006</v>
      </c>
      <c r="H38" s="2">
        <v>100.3644480167</v>
      </c>
      <c r="I38" s="2">
        <f t="shared" si="1"/>
        <v>157.182560629</v>
      </c>
    </row>
    <row r="39" spans="1:9" s="1" customFormat="1" ht="12">
      <c r="A39" s="23">
        <v>37019</v>
      </c>
      <c r="B39" s="1" t="s">
        <v>470</v>
      </c>
      <c r="C39" s="1" t="s">
        <v>290</v>
      </c>
      <c r="D39" s="1" t="s">
        <v>372</v>
      </c>
      <c r="E39" s="2">
        <v>19541.51384906304</v>
      </c>
      <c r="F39" s="2">
        <f t="shared" si="2"/>
        <v>5.4281982914064</v>
      </c>
      <c r="G39" s="2">
        <v>69.40309275900002</v>
      </c>
      <c r="H39" s="2">
        <v>99.02996599649998</v>
      </c>
      <c r="I39" s="2">
        <f t="shared" si="1"/>
        <v>168.43305875549999</v>
      </c>
    </row>
    <row r="40" spans="1:9" s="1" customFormat="1" ht="12">
      <c r="A40" s="23">
        <v>37019</v>
      </c>
      <c r="B40" s="1" t="s">
        <v>471</v>
      </c>
      <c r="C40" s="1" t="s">
        <v>291</v>
      </c>
      <c r="D40" s="1" t="s">
        <v>326</v>
      </c>
      <c r="E40" s="2">
        <v>15798.264882602914</v>
      </c>
      <c r="F40" s="2">
        <f t="shared" si="2"/>
        <v>4.388406911834143</v>
      </c>
      <c r="G40" s="2">
        <v>56.00663349840001</v>
      </c>
      <c r="H40" s="2">
        <v>160.85232173569997</v>
      </c>
      <c r="I40" s="2">
        <f t="shared" si="1"/>
        <v>216.8589552341</v>
      </c>
    </row>
    <row r="41" spans="1:9" s="1" customFormat="1" ht="12">
      <c r="A41" s="23">
        <v>37019</v>
      </c>
      <c r="B41" s="1" t="s">
        <v>1212</v>
      </c>
      <c r="C41" s="1" t="s">
        <v>282</v>
      </c>
      <c r="D41" s="1" t="s">
        <v>327</v>
      </c>
      <c r="E41" s="2">
        <v>13363.564112209095</v>
      </c>
      <c r="F41" s="2">
        <f t="shared" si="2"/>
        <v>3.712101142280304</v>
      </c>
      <c r="G41" s="2">
        <v>48.63645322250001</v>
      </c>
      <c r="H41" s="2">
        <v>92.16008673900001</v>
      </c>
      <c r="I41" s="2">
        <f t="shared" si="1"/>
        <v>140.7965399615</v>
      </c>
    </row>
    <row r="42" spans="1:9" s="1" customFormat="1" ht="12">
      <c r="A42" s="23">
        <v>37019</v>
      </c>
      <c r="B42" s="1" t="s">
        <v>473</v>
      </c>
      <c r="C42" s="1" t="s">
        <v>292</v>
      </c>
      <c r="D42" s="1" t="s">
        <v>179</v>
      </c>
      <c r="E42" s="2">
        <v>15596.573047210484</v>
      </c>
      <c r="F42" s="2">
        <f t="shared" si="2"/>
        <v>4.3323814020029126</v>
      </c>
      <c r="G42" s="2">
        <v>56.37636303000001</v>
      </c>
      <c r="H42" s="2">
        <v>93.76179749299999</v>
      </c>
      <c r="I42" s="2">
        <f t="shared" si="1"/>
        <v>150.138160523</v>
      </c>
    </row>
    <row r="43" spans="1:9" s="1" customFormat="1" ht="11.25">
      <c r="A43" s="23"/>
      <c r="E43" s="2"/>
      <c r="F43" s="2"/>
      <c r="G43" s="2"/>
      <c r="H43" s="2"/>
      <c r="I43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V1"/>
    </sheetView>
  </sheetViews>
  <sheetFormatPr defaultColWidth="9.00390625" defaultRowHeight="14.25"/>
  <cols>
    <col min="1" max="1" width="12.375" style="28" customWidth="1"/>
    <col min="2" max="4" width="12.375" style="17" customWidth="1"/>
    <col min="5" max="9" width="12.375" style="18" customWidth="1"/>
    <col min="10" max="16384" width="12.375" style="17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s="1" customFormat="1" ht="12">
      <c r="A2" s="23">
        <v>36979</v>
      </c>
      <c r="B2" s="1" t="s">
        <v>522</v>
      </c>
      <c r="C2" s="1" t="s">
        <v>334</v>
      </c>
      <c r="D2" s="1" t="s">
        <v>333</v>
      </c>
      <c r="E2" s="2">
        <v>2520.1528056</v>
      </c>
      <c r="F2" s="2">
        <f aca="true" t="shared" si="0" ref="F2:F7">E2/3600</f>
        <v>0.7000424460000001</v>
      </c>
      <c r="G2" s="2">
        <v>8.697019065</v>
      </c>
      <c r="H2" s="2">
        <v>4.7543927193</v>
      </c>
      <c r="I2" s="2">
        <f aca="true" t="shared" si="1" ref="I2:I7">H2+G2</f>
        <v>13.4514117843</v>
      </c>
    </row>
    <row r="3" spans="1:9" s="1" customFormat="1" ht="12">
      <c r="A3" s="23">
        <v>36979</v>
      </c>
      <c r="B3" s="1" t="s">
        <v>523</v>
      </c>
      <c r="C3" s="1" t="s">
        <v>335</v>
      </c>
      <c r="D3" s="1" t="s">
        <v>332</v>
      </c>
      <c r="E3" s="2">
        <v>2310.975006157898</v>
      </c>
      <c r="F3" s="2">
        <f t="shared" si="0"/>
        <v>0.6419375017105272</v>
      </c>
      <c r="G3" s="2">
        <v>8.606647506</v>
      </c>
      <c r="H3" s="2">
        <v>4.61474676132</v>
      </c>
      <c r="I3" s="2">
        <f t="shared" si="1"/>
        <v>13.221394267320001</v>
      </c>
    </row>
    <row r="4" spans="1:9" s="1" customFormat="1" ht="12">
      <c r="A4" s="23">
        <v>36979</v>
      </c>
      <c r="B4" s="1" t="s">
        <v>498</v>
      </c>
      <c r="C4" s="1" t="s">
        <v>194</v>
      </c>
      <c r="D4" s="1" t="s">
        <v>331</v>
      </c>
      <c r="E4" s="2">
        <v>2856.322606388262</v>
      </c>
      <c r="F4" s="2">
        <f t="shared" si="0"/>
        <v>0.7934229462189617</v>
      </c>
      <c r="G4" s="2">
        <v>10.974808466999999</v>
      </c>
      <c r="H4" s="2">
        <v>5.60208765774</v>
      </c>
      <c r="I4" s="2">
        <f t="shared" si="1"/>
        <v>16.57689612474</v>
      </c>
    </row>
    <row r="5" spans="1:9" s="1" customFormat="1" ht="12">
      <c r="A5" s="23">
        <v>36979</v>
      </c>
      <c r="B5" s="1" t="s">
        <v>499</v>
      </c>
      <c r="C5" s="1" t="s">
        <v>336</v>
      </c>
      <c r="D5" s="1" t="s">
        <v>330</v>
      </c>
      <c r="E5" s="2">
        <v>2569.02849434</v>
      </c>
      <c r="F5" s="2">
        <f t="shared" si="0"/>
        <v>0.7136190262055556</v>
      </c>
      <c r="G5" s="2">
        <v>9.419801307</v>
      </c>
      <c r="H5" s="2">
        <v>4.527629982540001</v>
      </c>
      <c r="I5" s="2">
        <f t="shared" si="1"/>
        <v>13.94743128954</v>
      </c>
    </row>
    <row r="6" spans="1:9" s="1" customFormat="1" ht="12">
      <c r="A6" s="23">
        <v>36979</v>
      </c>
      <c r="B6" s="1" t="s">
        <v>500</v>
      </c>
      <c r="C6" s="1" t="s">
        <v>337</v>
      </c>
      <c r="D6" s="1" t="s">
        <v>329</v>
      </c>
      <c r="E6" s="2">
        <v>2203.8942739</v>
      </c>
      <c r="F6" s="2">
        <f t="shared" si="0"/>
        <v>0.6121928538611111</v>
      </c>
      <c r="G6" s="2">
        <v>8.248950204</v>
      </c>
      <c r="H6" s="2">
        <v>4.4457642584879995</v>
      </c>
      <c r="I6" s="2">
        <f t="shared" si="1"/>
        <v>12.694714462488</v>
      </c>
    </row>
    <row r="7" spans="1:9" s="1" customFormat="1" ht="12">
      <c r="A7" s="23">
        <v>36979</v>
      </c>
      <c r="B7" s="1" t="s">
        <v>474</v>
      </c>
      <c r="C7" s="1" t="s">
        <v>338</v>
      </c>
      <c r="D7" s="1" t="s">
        <v>328</v>
      </c>
      <c r="E7" s="2">
        <v>3308.7455408930227</v>
      </c>
      <c r="F7" s="2">
        <f t="shared" si="0"/>
        <v>0.9190959835813952</v>
      </c>
      <c r="G7" s="2">
        <v>12.396631128</v>
      </c>
      <c r="H7" s="2">
        <v>6.118720628159999</v>
      </c>
      <c r="I7" s="2">
        <f t="shared" si="1"/>
        <v>18.515351756159998</v>
      </c>
    </row>
    <row r="8" spans="1:9" s="1" customFormat="1" ht="11.25">
      <c r="A8" s="23"/>
      <c r="E8" s="2"/>
      <c r="F8" s="2"/>
      <c r="G8" s="2"/>
      <c r="H8" s="2"/>
      <c r="I8" s="2"/>
    </row>
    <row r="9" spans="1:9" s="1" customFormat="1" ht="12">
      <c r="A9" s="23">
        <v>36984</v>
      </c>
      <c r="B9" s="1" t="s">
        <v>522</v>
      </c>
      <c r="C9" s="1" t="s">
        <v>339</v>
      </c>
      <c r="D9" s="1" t="s">
        <v>345</v>
      </c>
      <c r="E9" s="2">
        <v>3470.6301311489333</v>
      </c>
      <c r="F9" s="2">
        <f aca="true" t="shared" si="2" ref="F9:F14">E9/3600</f>
        <v>0.9640639253191481</v>
      </c>
      <c r="G9" s="2">
        <v>12.5492823455</v>
      </c>
      <c r="H9" s="2">
        <v>9.6629196183438</v>
      </c>
      <c r="I9" s="2">
        <f aca="true" t="shared" si="3" ref="I9:I14">G9+H9</f>
        <v>22.2122019638438</v>
      </c>
    </row>
    <row r="10" spans="1:9" s="1" customFormat="1" ht="12">
      <c r="A10" s="23">
        <v>36984</v>
      </c>
      <c r="B10" s="1" t="s">
        <v>523</v>
      </c>
      <c r="C10" s="1" t="s">
        <v>340</v>
      </c>
      <c r="D10" s="1" t="s">
        <v>346</v>
      </c>
      <c r="E10" s="2">
        <v>2485.2800449772303</v>
      </c>
      <c r="F10" s="2">
        <f t="shared" si="2"/>
        <v>0.6903555680492306</v>
      </c>
      <c r="G10" s="2">
        <v>9.148412728000002</v>
      </c>
      <c r="H10" s="2">
        <v>6.156256745663153</v>
      </c>
      <c r="I10" s="2">
        <f t="shared" si="3"/>
        <v>15.304669473663155</v>
      </c>
    </row>
    <row r="11" spans="1:9" s="1" customFormat="1" ht="12">
      <c r="A11" s="23">
        <v>36984</v>
      </c>
      <c r="B11" s="1" t="s">
        <v>524</v>
      </c>
      <c r="C11" s="1" t="s">
        <v>341</v>
      </c>
      <c r="D11" s="1" t="s">
        <v>347</v>
      </c>
      <c r="E11" s="2">
        <v>3019.8990388114275</v>
      </c>
      <c r="F11" s="2">
        <f t="shared" si="2"/>
        <v>0.8388608441142854</v>
      </c>
      <c r="G11" s="2">
        <v>11.051966463</v>
      </c>
      <c r="H11" s="2">
        <v>7.597447754408</v>
      </c>
      <c r="I11" s="2">
        <f t="shared" si="3"/>
        <v>18.649414217408</v>
      </c>
    </row>
    <row r="12" spans="1:9" s="1" customFormat="1" ht="12">
      <c r="A12" s="23">
        <v>36984</v>
      </c>
      <c r="B12" s="1" t="s">
        <v>525</v>
      </c>
      <c r="C12" s="1" t="s">
        <v>342</v>
      </c>
      <c r="D12" s="1" t="s">
        <v>348</v>
      </c>
      <c r="E12" s="2">
        <v>3625.323295706422</v>
      </c>
      <c r="F12" s="2">
        <f t="shared" si="2"/>
        <v>1.0070342488073394</v>
      </c>
      <c r="G12" s="2">
        <v>13.386761752000002</v>
      </c>
      <c r="H12" s="2">
        <v>8.899557515973477</v>
      </c>
      <c r="I12" s="2">
        <f t="shared" si="3"/>
        <v>22.28631926797348</v>
      </c>
    </row>
    <row r="13" spans="1:9" s="1" customFormat="1" ht="12">
      <c r="A13" s="23">
        <v>36984</v>
      </c>
      <c r="B13" s="1" t="s">
        <v>526</v>
      </c>
      <c r="C13" s="1" t="s">
        <v>343</v>
      </c>
      <c r="D13" s="1" t="s">
        <v>349</v>
      </c>
      <c r="E13" s="2">
        <v>4028.5636578</v>
      </c>
      <c r="F13" s="2">
        <f t="shared" si="2"/>
        <v>1.1190454605</v>
      </c>
      <c r="G13" s="2">
        <v>14.957901595000001</v>
      </c>
      <c r="H13" s="2">
        <v>9.603311031905314</v>
      </c>
      <c r="I13" s="2">
        <f t="shared" si="3"/>
        <v>24.561212626905316</v>
      </c>
    </row>
    <row r="14" spans="1:9" s="1" customFormat="1" ht="12">
      <c r="A14" s="23">
        <v>36984</v>
      </c>
      <c r="B14" s="1" t="s">
        <v>527</v>
      </c>
      <c r="C14" s="1" t="s">
        <v>344</v>
      </c>
      <c r="D14" s="1" t="s">
        <v>350</v>
      </c>
      <c r="E14" s="2">
        <v>3053.315387076923</v>
      </c>
      <c r="F14" s="2">
        <f t="shared" si="2"/>
        <v>0.8481431630769231</v>
      </c>
      <c r="G14" s="2">
        <v>11.093568304000003</v>
      </c>
      <c r="H14" s="2">
        <v>7.336977760646038</v>
      </c>
      <c r="I14" s="2">
        <f t="shared" si="3"/>
        <v>18.43054606464604</v>
      </c>
    </row>
    <row r="15" spans="1:9" s="1" customFormat="1" ht="11.25">
      <c r="A15" s="23"/>
      <c r="E15" s="2"/>
      <c r="F15" s="2"/>
      <c r="G15" s="2"/>
      <c r="H15" s="2"/>
      <c r="I15" s="2"/>
    </row>
    <row r="16" spans="1:9" s="1" customFormat="1" ht="12">
      <c r="A16" s="23">
        <v>36993</v>
      </c>
      <c r="B16" s="1" t="s">
        <v>522</v>
      </c>
      <c r="C16" s="1" t="s">
        <v>351</v>
      </c>
      <c r="D16" s="1" t="s">
        <v>345</v>
      </c>
      <c r="E16" s="2">
        <v>8143.937021078444</v>
      </c>
      <c r="F16" s="2">
        <f aca="true" t="shared" si="4" ref="F16:F21">E16/3600</f>
        <v>2.2622047280773456</v>
      </c>
      <c r="G16" s="2">
        <v>27.60965340135351</v>
      </c>
      <c r="H16" s="2">
        <v>24.753061275873286</v>
      </c>
      <c r="I16" s="2">
        <f aca="true" t="shared" si="5" ref="I16:I21">(G16+H16)*0.978</f>
        <v>51.2107349543278</v>
      </c>
    </row>
    <row r="17" spans="1:9" s="1" customFormat="1" ht="12">
      <c r="A17" s="23">
        <v>36993</v>
      </c>
      <c r="B17" s="1" t="s">
        <v>523</v>
      </c>
      <c r="C17" s="1" t="s">
        <v>353</v>
      </c>
      <c r="D17" s="1" t="s">
        <v>358</v>
      </c>
      <c r="E17" s="2">
        <v>5374.417231425092</v>
      </c>
      <c r="F17" s="2">
        <f t="shared" si="4"/>
        <v>1.4928936753958588</v>
      </c>
      <c r="G17" s="2">
        <v>16.57078187384283</v>
      </c>
      <c r="H17" s="2">
        <v>13.211415146225653</v>
      </c>
      <c r="I17" s="2">
        <f t="shared" si="5"/>
        <v>29.126988685626973</v>
      </c>
    </row>
    <row r="18" spans="1:9" s="1" customFormat="1" ht="12">
      <c r="A18" s="23">
        <v>36993</v>
      </c>
      <c r="B18" s="1" t="s">
        <v>524</v>
      </c>
      <c r="C18" s="1" t="s">
        <v>354</v>
      </c>
      <c r="D18" s="1" t="s">
        <v>359</v>
      </c>
      <c r="E18" s="2">
        <v>6158.164706804271</v>
      </c>
      <c r="F18" s="2">
        <f t="shared" si="4"/>
        <v>1.710601307445631</v>
      </c>
      <c r="G18" s="2">
        <v>23.05052174802023</v>
      </c>
      <c r="H18" s="2">
        <v>19.197005401001448</v>
      </c>
      <c r="I18" s="2">
        <f t="shared" si="5"/>
        <v>41.3180815517432</v>
      </c>
    </row>
    <row r="19" spans="1:9" s="1" customFormat="1" ht="12">
      <c r="A19" s="23">
        <v>36993</v>
      </c>
      <c r="B19" s="1" t="s">
        <v>525</v>
      </c>
      <c r="C19" s="1" t="s">
        <v>355</v>
      </c>
      <c r="D19" s="1" t="s">
        <v>360</v>
      </c>
      <c r="E19" s="2">
        <v>7044.595327371778</v>
      </c>
      <c r="F19" s="2">
        <f t="shared" si="4"/>
        <v>1.9568320353810493</v>
      </c>
      <c r="G19" s="2">
        <v>26.60712988506465</v>
      </c>
      <c r="H19" s="2">
        <v>21.344365400452073</v>
      </c>
      <c r="I19" s="2">
        <f t="shared" si="5"/>
        <v>46.896562389235356</v>
      </c>
    </row>
    <row r="20" spans="1:9" s="1" customFormat="1" ht="12">
      <c r="A20" s="23">
        <v>36993</v>
      </c>
      <c r="B20" s="1" t="s">
        <v>526</v>
      </c>
      <c r="C20" s="1" t="s">
        <v>356</v>
      </c>
      <c r="D20" s="1" t="s">
        <v>361</v>
      </c>
      <c r="E20" s="2">
        <v>5171.40103462529</v>
      </c>
      <c r="F20" s="2">
        <f t="shared" si="4"/>
        <v>1.4365002873959138</v>
      </c>
      <c r="G20" s="2">
        <v>19.1280796578931</v>
      </c>
      <c r="H20" s="2">
        <v>11.333632775809315</v>
      </c>
      <c r="I20" s="2">
        <f t="shared" si="5"/>
        <v>29.791554760160963</v>
      </c>
    </row>
    <row r="21" spans="1:9" s="1" customFormat="1" ht="12">
      <c r="A21" s="23">
        <v>36993</v>
      </c>
      <c r="B21" s="1" t="s">
        <v>527</v>
      </c>
      <c r="C21" s="1" t="s">
        <v>357</v>
      </c>
      <c r="D21" s="1" t="s">
        <v>362</v>
      </c>
      <c r="E21" s="2">
        <v>10598.189217467523</v>
      </c>
      <c r="F21" s="2">
        <f t="shared" si="4"/>
        <v>2.9439414492965343</v>
      </c>
      <c r="G21" s="2">
        <v>35.70291189179295</v>
      </c>
      <c r="H21" s="2">
        <v>32.45803665054171</v>
      </c>
      <c r="I21" s="2">
        <f t="shared" si="5"/>
        <v>66.6614076744033</v>
      </c>
    </row>
    <row r="22" spans="1:9" s="1" customFormat="1" ht="11.25">
      <c r="A22" s="23"/>
      <c r="E22" s="2"/>
      <c r="F22" s="2"/>
      <c r="G22" s="2"/>
      <c r="H22" s="2"/>
      <c r="I22" s="2"/>
    </row>
    <row r="23" spans="1:9" s="1" customFormat="1" ht="12">
      <c r="A23" s="23">
        <v>36998</v>
      </c>
      <c r="B23" s="1" t="s">
        <v>522</v>
      </c>
      <c r="C23" s="1" t="s">
        <v>190</v>
      </c>
      <c r="D23" s="1" t="s">
        <v>191</v>
      </c>
      <c r="E23" s="2">
        <v>8718.170643899344</v>
      </c>
      <c r="F23" s="2">
        <f aca="true" t="shared" si="6" ref="F23:F28">E23/3600</f>
        <v>2.421714067749818</v>
      </c>
      <c r="G23" s="2">
        <v>27.3825409957368</v>
      </c>
      <c r="H23" s="2">
        <v>45.2734622170776</v>
      </c>
      <c r="I23" s="2">
        <f aca="true" t="shared" si="7" ref="I23:I28">G23+H23</f>
        <v>72.6560032128144</v>
      </c>
    </row>
    <row r="24" spans="1:9" s="1" customFormat="1" ht="12">
      <c r="A24" s="23">
        <v>36998</v>
      </c>
      <c r="B24" s="1" t="s">
        <v>523</v>
      </c>
      <c r="C24" s="1" t="s">
        <v>192</v>
      </c>
      <c r="D24" s="1" t="s">
        <v>193</v>
      </c>
      <c r="E24" s="2">
        <v>11761.186114321274</v>
      </c>
      <c r="F24" s="2">
        <f t="shared" si="6"/>
        <v>3.2669961428670207</v>
      </c>
      <c r="G24" s="2">
        <v>37.9988852429822</v>
      </c>
      <c r="H24" s="2">
        <v>68.9014635504264</v>
      </c>
      <c r="I24" s="2">
        <f t="shared" si="7"/>
        <v>106.9003487934086</v>
      </c>
    </row>
    <row r="25" spans="1:9" s="1" customFormat="1" ht="12">
      <c r="A25" s="23">
        <v>36998</v>
      </c>
      <c r="B25" s="1" t="s">
        <v>498</v>
      </c>
      <c r="C25" s="1" t="s">
        <v>194</v>
      </c>
      <c r="D25" s="1" t="s">
        <v>195</v>
      </c>
      <c r="E25" s="2">
        <v>7926.753023640001</v>
      </c>
      <c r="F25" s="2">
        <f t="shared" si="6"/>
        <v>2.2018758399</v>
      </c>
      <c r="G25" s="2">
        <v>24.5194972889704</v>
      </c>
      <c r="H25" s="2">
        <v>47.41521866468641</v>
      </c>
      <c r="I25" s="2">
        <f t="shared" si="7"/>
        <v>71.9347159536568</v>
      </c>
    </row>
    <row r="26" spans="1:9" s="1" customFormat="1" ht="12">
      <c r="A26" s="23">
        <v>36998</v>
      </c>
      <c r="B26" s="1" t="s">
        <v>499</v>
      </c>
      <c r="C26" s="1" t="s">
        <v>196</v>
      </c>
      <c r="D26" s="1" t="s">
        <v>197</v>
      </c>
      <c r="E26" s="2">
        <v>7689.3830694607805</v>
      </c>
      <c r="F26" s="2">
        <f t="shared" si="6"/>
        <v>2.1359397415168835</v>
      </c>
      <c r="G26" s="2">
        <v>23.8096898123656</v>
      </c>
      <c r="H26" s="2">
        <v>30.025543194806406</v>
      </c>
      <c r="I26" s="2">
        <f t="shared" si="7"/>
        <v>53.83523300717201</v>
      </c>
    </row>
    <row r="27" spans="1:9" s="1" customFormat="1" ht="12">
      <c r="A27" s="23">
        <v>36998</v>
      </c>
      <c r="B27" s="1" t="s">
        <v>500</v>
      </c>
      <c r="C27" s="1" t="s">
        <v>198</v>
      </c>
      <c r="D27" s="1" t="s">
        <v>199</v>
      </c>
      <c r="E27" s="2">
        <v>7692.448052355057</v>
      </c>
      <c r="F27" s="2">
        <f t="shared" si="6"/>
        <v>2.1367911256541827</v>
      </c>
      <c r="G27" s="2">
        <v>24.468329878948797</v>
      </c>
      <c r="H27" s="2">
        <v>32.081291684553605</v>
      </c>
      <c r="I27" s="2">
        <f t="shared" si="7"/>
        <v>56.5496215635024</v>
      </c>
    </row>
    <row r="28" spans="1:9" s="1" customFormat="1" ht="12">
      <c r="A28" s="23">
        <v>36998</v>
      </c>
      <c r="B28" s="1" t="s">
        <v>474</v>
      </c>
      <c r="C28" s="1" t="s">
        <v>200</v>
      </c>
      <c r="D28" s="1" t="s">
        <v>201</v>
      </c>
      <c r="E28" s="2">
        <v>5737.539329040001</v>
      </c>
      <c r="F28" s="2">
        <f t="shared" si="6"/>
        <v>1.5937609247333335</v>
      </c>
      <c r="G28" s="2">
        <v>16.9772035654006</v>
      </c>
      <c r="H28" s="2">
        <v>34.2422820510984</v>
      </c>
      <c r="I28" s="2">
        <f t="shared" si="7"/>
        <v>51.219485616499</v>
      </c>
    </row>
    <row r="29" spans="1:9" s="1" customFormat="1" ht="11.25">
      <c r="A29" s="23"/>
      <c r="E29" s="2"/>
      <c r="F29" s="2"/>
      <c r="G29" s="2"/>
      <c r="H29" s="2"/>
      <c r="I29" s="2"/>
    </row>
    <row r="30" spans="1:9" s="1" customFormat="1" ht="12">
      <c r="A30" s="23">
        <v>37006</v>
      </c>
      <c r="B30" s="1" t="s">
        <v>522</v>
      </c>
      <c r="C30" s="1" t="s">
        <v>1208</v>
      </c>
      <c r="D30" s="1" t="s">
        <v>392</v>
      </c>
      <c r="E30" s="2">
        <v>12627.22204489909</v>
      </c>
      <c r="F30" s="2">
        <f aca="true" t="shared" si="8" ref="F30:F35">E30/3600</f>
        <v>3.5075616791386364</v>
      </c>
      <c r="G30" s="2">
        <v>45.993497604</v>
      </c>
      <c r="H30" s="2">
        <v>66.5551725696</v>
      </c>
      <c r="I30" s="2">
        <f aca="true" t="shared" si="9" ref="I30:I35">H30+G30</f>
        <v>112.5486701736</v>
      </c>
    </row>
    <row r="31" spans="1:9" s="1" customFormat="1" ht="12">
      <c r="A31" s="23">
        <v>37006</v>
      </c>
      <c r="B31" s="1" t="s">
        <v>523</v>
      </c>
      <c r="C31" s="1" t="s">
        <v>352</v>
      </c>
      <c r="D31" s="1" t="s">
        <v>393</v>
      </c>
      <c r="E31" s="2">
        <v>9955.21650145753</v>
      </c>
      <c r="F31" s="2">
        <f t="shared" si="8"/>
        <v>2.7653379170715358</v>
      </c>
      <c r="G31" s="2">
        <v>35.17131516</v>
      </c>
      <c r="H31" s="2">
        <v>50.0254884096</v>
      </c>
      <c r="I31" s="2">
        <f t="shared" si="9"/>
        <v>85.19680356960001</v>
      </c>
    </row>
    <row r="32" spans="1:9" s="1" customFormat="1" ht="12">
      <c r="A32" s="23">
        <v>37006</v>
      </c>
      <c r="B32" s="1" t="s">
        <v>524</v>
      </c>
      <c r="C32" s="1" t="s">
        <v>1209</v>
      </c>
      <c r="D32" s="1" t="s">
        <v>394</v>
      </c>
      <c r="E32" s="2">
        <v>10952.949611200002</v>
      </c>
      <c r="F32" s="2">
        <f t="shared" si="8"/>
        <v>3.0424860031111116</v>
      </c>
      <c r="G32" s="2">
        <v>37.464100032</v>
      </c>
      <c r="H32" s="2">
        <v>44.01833707520001</v>
      </c>
      <c r="I32" s="2">
        <f t="shared" si="9"/>
        <v>81.48243710720001</v>
      </c>
    </row>
    <row r="33" spans="1:9" s="1" customFormat="1" ht="12">
      <c r="A33" s="23">
        <v>37006</v>
      </c>
      <c r="B33" s="1" t="s">
        <v>525</v>
      </c>
      <c r="C33" s="1" t="s">
        <v>1210</v>
      </c>
      <c r="D33" s="1" t="s">
        <v>395</v>
      </c>
      <c r="E33" s="2">
        <v>12078.68096103405</v>
      </c>
      <c r="F33" s="2">
        <f t="shared" si="8"/>
        <v>3.3551891558427918</v>
      </c>
      <c r="G33" s="2">
        <v>42.74854526933337</v>
      </c>
      <c r="H33" s="2">
        <v>52.37603365120001</v>
      </c>
      <c r="I33" s="2">
        <f t="shared" si="9"/>
        <v>95.12457892053338</v>
      </c>
    </row>
    <row r="34" spans="1:9" s="1" customFormat="1" ht="12">
      <c r="A34" s="23">
        <v>37006</v>
      </c>
      <c r="B34" s="1" t="s">
        <v>526</v>
      </c>
      <c r="C34" s="1" t="s">
        <v>1211</v>
      </c>
      <c r="D34" s="1" t="s">
        <v>396</v>
      </c>
      <c r="E34" s="2">
        <v>6183.849104024427</v>
      </c>
      <c r="F34" s="2">
        <f t="shared" si="8"/>
        <v>1.7177358622290075</v>
      </c>
      <c r="G34" s="2">
        <v>21.76903872</v>
      </c>
      <c r="H34" s="2">
        <v>31.540593459200004</v>
      </c>
      <c r="I34" s="2">
        <f t="shared" si="9"/>
        <v>53.30963217920001</v>
      </c>
    </row>
    <row r="35" spans="1:9" s="1" customFormat="1" ht="12">
      <c r="A35" s="23">
        <v>37006</v>
      </c>
      <c r="B35" s="1" t="s">
        <v>527</v>
      </c>
      <c r="C35" s="1" t="s">
        <v>391</v>
      </c>
      <c r="D35" s="1" t="s">
        <v>397</v>
      </c>
      <c r="E35" s="2">
        <v>12534.532735709508</v>
      </c>
      <c r="F35" s="2">
        <f t="shared" si="8"/>
        <v>3.481814648808197</v>
      </c>
      <c r="G35" s="2">
        <v>44.04642673600001</v>
      </c>
      <c r="H35" s="2">
        <v>58.15130612480001</v>
      </c>
      <c r="I35" s="2">
        <f t="shared" si="9"/>
        <v>102.19773286080002</v>
      </c>
    </row>
    <row r="36" spans="1:9" s="1" customFormat="1" ht="11.25">
      <c r="A36" s="23"/>
      <c r="E36" s="2"/>
      <c r="F36" s="2"/>
      <c r="G36" s="2"/>
      <c r="H36" s="2"/>
      <c r="I36" s="2"/>
    </row>
    <row r="37" spans="1:9" s="1" customFormat="1" ht="12">
      <c r="A37" s="23">
        <v>37019</v>
      </c>
      <c r="B37" s="1" t="s">
        <v>522</v>
      </c>
      <c r="C37" s="1" t="s">
        <v>363</v>
      </c>
      <c r="D37" s="1" t="s">
        <v>345</v>
      </c>
      <c r="E37" s="2">
        <v>13016.657302845568</v>
      </c>
      <c r="F37" s="2">
        <f aca="true" t="shared" si="10" ref="F37:F42">E37/3600</f>
        <v>3.6157381396793244</v>
      </c>
      <c r="G37" s="2">
        <v>46.55437548992855</v>
      </c>
      <c r="H37" s="2">
        <v>84.76609665684398</v>
      </c>
      <c r="I37" s="2">
        <f aca="true" t="shared" si="11" ref="I37:I42">G37+H37</f>
        <v>131.32047214677254</v>
      </c>
    </row>
    <row r="38" spans="1:9" s="1" customFormat="1" ht="12">
      <c r="A38" s="23">
        <v>37019</v>
      </c>
      <c r="B38" s="1" t="s">
        <v>523</v>
      </c>
      <c r="C38" s="1" t="s">
        <v>364</v>
      </c>
      <c r="D38" s="1" t="s">
        <v>358</v>
      </c>
      <c r="E38" s="2">
        <v>16241.94526844706</v>
      </c>
      <c r="F38" s="2">
        <f t="shared" si="10"/>
        <v>4.511651463457516</v>
      </c>
      <c r="G38" s="2">
        <v>61.403277762883874</v>
      </c>
      <c r="H38" s="2">
        <v>128.22719958177672</v>
      </c>
      <c r="I38" s="2">
        <f t="shared" si="11"/>
        <v>189.6304773446606</v>
      </c>
    </row>
    <row r="39" spans="1:9" s="1" customFormat="1" ht="12">
      <c r="A39" s="23">
        <v>37019</v>
      </c>
      <c r="B39" s="1" t="s">
        <v>498</v>
      </c>
      <c r="C39" s="1" t="s">
        <v>365</v>
      </c>
      <c r="D39" s="1" t="s">
        <v>368</v>
      </c>
      <c r="E39" s="2">
        <v>13586.042486014478</v>
      </c>
      <c r="F39" s="2">
        <f t="shared" si="10"/>
        <v>3.7739006905595773</v>
      </c>
      <c r="G39" s="2">
        <v>52.359648809173976</v>
      </c>
      <c r="H39" s="2">
        <v>95.26387828252658</v>
      </c>
      <c r="I39" s="2">
        <f t="shared" si="11"/>
        <v>147.62352709170057</v>
      </c>
    </row>
    <row r="40" spans="1:9" s="1" customFormat="1" ht="12">
      <c r="A40" s="23">
        <v>37019</v>
      </c>
      <c r="B40" s="1" t="s">
        <v>499</v>
      </c>
      <c r="C40" s="1" t="s">
        <v>366</v>
      </c>
      <c r="D40" s="1" t="s">
        <v>369</v>
      </c>
      <c r="E40" s="2">
        <v>17583.9683274583</v>
      </c>
      <c r="F40" s="2">
        <f t="shared" si="10"/>
        <v>4.884435646516194</v>
      </c>
      <c r="G40" s="2">
        <v>68.2856198363234</v>
      </c>
      <c r="H40" s="2">
        <v>129.27237974789966</v>
      </c>
      <c r="I40" s="2">
        <f t="shared" si="11"/>
        <v>197.55799958422307</v>
      </c>
    </row>
    <row r="41" spans="1:9" s="1" customFormat="1" ht="12">
      <c r="A41" s="23">
        <v>37019</v>
      </c>
      <c r="B41" s="1" t="s">
        <v>500</v>
      </c>
      <c r="C41" s="1" t="s">
        <v>338</v>
      </c>
      <c r="D41" s="1" t="s">
        <v>370</v>
      </c>
      <c r="E41" s="2">
        <v>16490.977191380724</v>
      </c>
      <c r="F41" s="2">
        <f t="shared" si="10"/>
        <v>4.580826997605756</v>
      </c>
      <c r="G41" s="2">
        <v>59.164677699530344</v>
      </c>
      <c r="H41" s="2">
        <v>108.94226796043178</v>
      </c>
      <c r="I41" s="2">
        <f t="shared" si="11"/>
        <v>168.10694565996212</v>
      </c>
    </row>
    <row r="42" spans="1:9" s="1" customFormat="1" ht="12">
      <c r="A42" s="23">
        <v>37019</v>
      </c>
      <c r="B42" s="1" t="s">
        <v>474</v>
      </c>
      <c r="C42" s="1" t="s">
        <v>367</v>
      </c>
      <c r="D42" s="1" t="s">
        <v>371</v>
      </c>
      <c r="E42" s="2">
        <v>15507.476812610697</v>
      </c>
      <c r="F42" s="2">
        <f t="shared" si="10"/>
        <v>4.307632447947416</v>
      </c>
      <c r="G42" s="2">
        <v>55.24021889499472</v>
      </c>
      <c r="H42" s="2">
        <v>114.4583153616854</v>
      </c>
      <c r="I42" s="2">
        <f t="shared" si="11"/>
        <v>169.69853425668012</v>
      </c>
    </row>
    <row r="43" spans="1:9" ht="14.25">
      <c r="A43" s="27"/>
      <c r="E43" s="3"/>
      <c r="F43" s="3"/>
      <c r="G43" s="3"/>
      <c r="H43" s="3"/>
      <c r="I43" s="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37">
      <selection activeCell="A24" sqref="A24"/>
    </sheetView>
  </sheetViews>
  <sheetFormatPr defaultColWidth="9.00390625" defaultRowHeight="14.25"/>
  <cols>
    <col min="1" max="1" width="11.75390625" style="28" customWidth="1"/>
    <col min="2" max="4" width="11.75390625" style="17" customWidth="1"/>
    <col min="5" max="9" width="11.75390625" style="18" customWidth="1"/>
    <col min="10" max="16384" width="11.75390625" style="17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s="1" customFormat="1" ht="12">
      <c r="A2" s="23">
        <v>36979</v>
      </c>
      <c r="B2" s="1" t="s">
        <v>475</v>
      </c>
      <c r="C2" s="1" t="s">
        <v>202</v>
      </c>
      <c r="D2" s="1" t="s">
        <v>203</v>
      </c>
      <c r="E2" s="2">
        <v>2432.551546</v>
      </c>
      <c r="F2" s="2">
        <f aca="true" t="shared" si="0" ref="F2:F7">E2/3600</f>
        <v>0.6757087627777778</v>
      </c>
      <c r="G2" s="2">
        <v>7.9376103</v>
      </c>
      <c r="H2" s="2">
        <v>4.3891100000000005</v>
      </c>
      <c r="I2" s="2">
        <f>G2+H2</f>
        <v>12.326720300000002</v>
      </c>
    </row>
    <row r="3" spans="1:9" s="1" customFormat="1" ht="12">
      <c r="A3" s="23">
        <v>36979</v>
      </c>
      <c r="B3" s="1" t="s">
        <v>476</v>
      </c>
      <c r="C3" s="1" t="s">
        <v>204</v>
      </c>
      <c r="D3" s="1" t="s">
        <v>205</v>
      </c>
      <c r="E3" s="2">
        <v>2439.295775</v>
      </c>
      <c r="F3" s="2">
        <f t="shared" si="0"/>
        <v>0.6775821597222222</v>
      </c>
      <c r="G3" s="2">
        <v>8.7391674</v>
      </c>
      <c r="H3" s="2">
        <v>3.6118500000000004</v>
      </c>
      <c r="I3" s="2">
        <f aca="true" t="shared" si="1" ref="I3:I42">G3+H3</f>
        <v>12.3510174</v>
      </c>
    </row>
    <row r="4" spans="1:9" s="1" customFormat="1" ht="12">
      <c r="A4" s="23">
        <v>36979</v>
      </c>
      <c r="B4" s="1" t="s">
        <v>477</v>
      </c>
      <c r="C4" s="1" t="s">
        <v>206</v>
      </c>
      <c r="D4" s="1" t="s">
        <v>207</v>
      </c>
      <c r="E4" s="2">
        <v>2887.041565</v>
      </c>
      <c r="F4" s="2">
        <f t="shared" si="0"/>
        <v>0.8019559902777778</v>
      </c>
      <c r="G4" s="2">
        <v>9.930527999999999</v>
      </c>
      <c r="H4" s="2">
        <v>6.78205</v>
      </c>
      <c r="I4" s="2">
        <f t="shared" si="1"/>
        <v>16.712578</v>
      </c>
    </row>
    <row r="5" spans="1:9" s="1" customFormat="1" ht="12">
      <c r="A5" s="23">
        <v>36979</v>
      </c>
      <c r="B5" s="1" t="s">
        <v>478</v>
      </c>
      <c r="C5" s="1" t="s">
        <v>208</v>
      </c>
      <c r="D5" s="1" t="s">
        <v>209</v>
      </c>
      <c r="E5" s="2">
        <v>1733.39389</v>
      </c>
      <c r="F5" s="2">
        <f t="shared" si="0"/>
        <v>0.4814983027777778</v>
      </c>
      <c r="G5" s="2">
        <v>6.1103186</v>
      </c>
      <c r="H5" s="2">
        <v>3.4462</v>
      </c>
      <c r="I5" s="2">
        <f t="shared" si="1"/>
        <v>9.5565186</v>
      </c>
    </row>
    <row r="6" spans="1:9" s="1" customFormat="1" ht="12">
      <c r="A6" s="23">
        <v>36979</v>
      </c>
      <c r="B6" s="1" t="s">
        <v>479</v>
      </c>
      <c r="C6" s="1" t="s">
        <v>210</v>
      </c>
      <c r="D6" s="1" t="s">
        <v>211</v>
      </c>
      <c r="E6" s="2">
        <v>3339.820972</v>
      </c>
      <c r="F6" s="2">
        <f t="shared" si="0"/>
        <v>0.9277280477777777</v>
      </c>
      <c r="G6" s="2">
        <v>11.9688597</v>
      </c>
      <c r="H6" s="2">
        <v>6.650600000000001</v>
      </c>
      <c r="I6" s="2">
        <f t="shared" si="1"/>
        <v>18.6194597</v>
      </c>
    </row>
    <row r="7" spans="1:9" s="1" customFormat="1" ht="12">
      <c r="A7" s="23">
        <v>36979</v>
      </c>
      <c r="B7" s="1" t="s">
        <v>480</v>
      </c>
      <c r="C7" s="1" t="s">
        <v>212</v>
      </c>
      <c r="D7" s="1" t="s">
        <v>213</v>
      </c>
      <c r="E7" s="2">
        <v>3602.198383</v>
      </c>
      <c r="F7" s="2">
        <f t="shared" si="0"/>
        <v>1.0006106619444444</v>
      </c>
      <c r="G7" s="2">
        <v>13.0739337</v>
      </c>
      <c r="H7" s="2">
        <v>7.777000000000001</v>
      </c>
      <c r="I7" s="2">
        <f t="shared" si="1"/>
        <v>20.8509337</v>
      </c>
    </row>
    <row r="8" spans="1:9" s="1" customFormat="1" ht="13.5" customHeight="1">
      <c r="A8" s="23"/>
      <c r="E8" s="2"/>
      <c r="F8" s="2"/>
      <c r="G8" s="2"/>
      <c r="H8" s="2"/>
      <c r="I8" s="2"/>
    </row>
    <row r="9" spans="1:9" s="7" customFormat="1" ht="12">
      <c r="A9" s="22">
        <v>36984</v>
      </c>
      <c r="B9" s="1" t="s">
        <v>475</v>
      </c>
      <c r="C9" s="1" t="s">
        <v>230</v>
      </c>
      <c r="D9" s="1" t="s">
        <v>297</v>
      </c>
      <c r="E9" s="8">
        <v>2729.8774598095556</v>
      </c>
      <c r="F9" s="8">
        <f aca="true" t="shared" si="2" ref="F9:F42">E9/3600</f>
        <v>0.7582992943915432</v>
      </c>
      <c r="G9" s="8">
        <v>10.046826278153278</v>
      </c>
      <c r="H9" s="8">
        <v>7.010058329802001</v>
      </c>
      <c r="I9" s="8">
        <f t="shared" si="1"/>
        <v>17.05688460795528</v>
      </c>
    </row>
    <row r="10" spans="1:9" s="7" customFormat="1" ht="12">
      <c r="A10" s="22">
        <v>36984</v>
      </c>
      <c r="B10" s="1" t="s">
        <v>476</v>
      </c>
      <c r="C10" s="1" t="s">
        <v>293</v>
      </c>
      <c r="D10" s="1" t="s">
        <v>298</v>
      </c>
      <c r="E10" s="8">
        <v>3469.355616799239</v>
      </c>
      <c r="F10" s="8">
        <f t="shared" si="2"/>
        <v>0.9637098935553442</v>
      </c>
      <c r="G10" s="8">
        <v>12.377268329912638</v>
      </c>
      <c r="H10" s="8">
        <v>8.715349365426</v>
      </c>
      <c r="I10" s="8">
        <f t="shared" si="1"/>
        <v>21.09261769533864</v>
      </c>
    </row>
    <row r="11" spans="1:9" s="7" customFormat="1" ht="12">
      <c r="A11" s="22">
        <v>36984</v>
      </c>
      <c r="B11" s="1" t="s">
        <v>477</v>
      </c>
      <c r="C11" s="1" t="s">
        <v>212</v>
      </c>
      <c r="D11" s="1" t="s">
        <v>299</v>
      </c>
      <c r="E11" s="8">
        <v>3214.023996793753</v>
      </c>
      <c r="F11" s="8">
        <f t="shared" si="2"/>
        <v>0.8927844435538204</v>
      </c>
      <c r="G11" s="8">
        <v>11.60092913785344</v>
      </c>
      <c r="H11" s="8">
        <v>8.083978996896</v>
      </c>
      <c r="I11" s="8">
        <f t="shared" si="1"/>
        <v>19.684908134749442</v>
      </c>
    </row>
    <row r="12" spans="1:9" s="7" customFormat="1" ht="12">
      <c r="A12" s="22">
        <v>36984</v>
      </c>
      <c r="B12" s="1" t="s">
        <v>478</v>
      </c>
      <c r="C12" s="1" t="s">
        <v>294</v>
      </c>
      <c r="D12" s="1" t="s">
        <v>300</v>
      </c>
      <c r="E12" s="8">
        <v>2172.13953052016</v>
      </c>
      <c r="F12" s="8">
        <f t="shared" si="2"/>
        <v>0.6033720918111556</v>
      </c>
      <c r="G12" s="8">
        <v>8.156547181157759</v>
      </c>
      <c r="H12" s="8">
        <v>5.864573574684001</v>
      </c>
      <c r="I12" s="8">
        <f t="shared" si="1"/>
        <v>14.02112075584176</v>
      </c>
    </row>
    <row r="13" spans="1:9" s="7" customFormat="1" ht="12">
      <c r="A13" s="22">
        <v>36984</v>
      </c>
      <c r="B13" s="1" t="s">
        <v>479</v>
      </c>
      <c r="C13" s="1" t="s">
        <v>295</v>
      </c>
      <c r="D13" s="1" t="s">
        <v>301</v>
      </c>
      <c r="E13" s="8">
        <v>4285.63826403054</v>
      </c>
      <c r="F13" s="8">
        <f t="shared" si="2"/>
        <v>1.1904550733418167</v>
      </c>
      <c r="G13" s="8">
        <v>15.1883496116352</v>
      </c>
      <c r="H13" s="8">
        <v>10.49344622568</v>
      </c>
      <c r="I13" s="8">
        <f t="shared" si="1"/>
        <v>25.6817958373152</v>
      </c>
    </row>
    <row r="14" spans="1:9" s="7" customFormat="1" ht="12">
      <c r="A14" s="22">
        <v>36984</v>
      </c>
      <c r="B14" s="1" t="s">
        <v>480</v>
      </c>
      <c r="C14" s="1" t="s">
        <v>296</v>
      </c>
      <c r="D14" s="1" t="s">
        <v>302</v>
      </c>
      <c r="E14" s="8">
        <v>3135.2753128787076</v>
      </c>
      <c r="F14" s="8">
        <f t="shared" si="2"/>
        <v>0.8709098091329743</v>
      </c>
      <c r="G14" s="8">
        <v>11.090966879583359</v>
      </c>
      <c r="H14" s="8">
        <v>7.638230444724002</v>
      </c>
      <c r="I14" s="8">
        <f t="shared" si="1"/>
        <v>18.72919732430736</v>
      </c>
    </row>
    <row r="15" spans="1:9" s="7" customFormat="1" ht="11.25">
      <c r="A15" s="22"/>
      <c r="E15" s="8"/>
      <c r="F15" s="8"/>
      <c r="G15" s="8"/>
      <c r="H15" s="8"/>
      <c r="I15" s="8"/>
    </row>
    <row r="16" spans="1:9" s="7" customFormat="1" ht="12">
      <c r="A16" s="22">
        <v>36993</v>
      </c>
      <c r="B16" s="1" t="s">
        <v>501</v>
      </c>
      <c r="C16" s="1" t="s">
        <v>303</v>
      </c>
      <c r="D16" s="1" t="s">
        <v>308</v>
      </c>
      <c r="E16" s="8">
        <v>6858.3821094915265</v>
      </c>
      <c r="F16" s="8">
        <f t="shared" si="2"/>
        <v>1.905106141525424</v>
      </c>
      <c r="G16" s="8">
        <v>25.575369732</v>
      </c>
      <c r="H16" s="8">
        <v>30.056475072967213</v>
      </c>
      <c r="I16" s="8">
        <f t="shared" si="1"/>
        <v>55.631844804967216</v>
      </c>
    </row>
    <row r="17" spans="1:9" s="7" customFormat="1" ht="12">
      <c r="A17" s="22">
        <v>36993</v>
      </c>
      <c r="B17" s="1" t="s">
        <v>528</v>
      </c>
      <c r="C17" s="1" t="s">
        <v>304</v>
      </c>
      <c r="D17" s="1" t="s">
        <v>297</v>
      </c>
      <c r="E17" s="8">
        <v>4403.713246340058</v>
      </c>
      <c r="F17" s="8">
        <f t="shared" si="2"/>
        <v>1.2232536795389048</v>
      </c>
      <c r="G17" s="8">
        <v>17.139361536</v>
      </c>
      <c r="H17" s="8">
        <v>17.3899719991296</v>
      </c>
      <c r="I17" s="8">
        <f t="shared" si="1"/>
        <v>34.529333535129595</v>
      </c>
    </row>
    <row r="18" spans="1:9" s="7" customFormat="1" ht="12">
      <c r="A18" s="22">
        <v>36993</v>
      </c>
      <c r="B18" s="1" t="s">
        <v>529</v>
      </c>
      <c r="C18" s="1" t="s">
        <v>305</v>
      </c>
      <c r="D18" s="1" t="s">
        <v>299</v>
      </c>
      <c r="E18" s="8">
        <v>4100.399706496816</v>
      </c>
      <c r="F18" s="8">
        <f t="shared" si="2"/>
        <v>1.1389999184713377</v>
      </c>
      <c r="G18" s="8">
        <v>14.794927488000003</v>
      </c>
      <c r="H18" s="8">
        <v>16.2450618280704</v>
      </c>
      <c r="I18" s="8">
        <f t="shared" si="1"/>
        <v>31.039989316070404</v>
      </c>
    </row>
    <row r="19" spans="1:9" s="7" customFormat="1" ht="12">
      <c r="A19" s="22">
        <v>36993</v>
      </c>
      <c r="B19" s="1" t="s">
        <v>530</v>
      </c>
      <c r="C19" s="1" t="s">
        <v>306</v>
      </c>
      <c r="D19" s="1" t="s">
        <v>309</v>
      </c>
      <c r="E19" s="8">
        <v>3859.7593369576243</v>
      </c>
      <c r="F19" s="8">
        <f t="shared" si="2"/>
        <v>1.072155371377118</v>
      </c>
      <c r="G19" s="8">
        <v>13.79258793</v>
      </c>
      <c r="H19" s="8">
        <v>9.573618819492001</v>
      </c>
      <c r="I19" s="8">
        <f t="shared" si="1"/>
        <v>23.366206749492</v>
      </c>
    </row>
    <row r="20" spans="1:9" s="7" customFormat="1" ht="12">
      <c r="A20" s="22">
        <v>36993</v>
      </c>
      <c r="B20" s="1" t="s">
        <v>531</v>
      </c>
      <c r="C20" s="1" t="s">
        <v>307</v>
      </c>
      <c r="D20" s="1" t="s">
        <v>310</v>
      </c>
      <c r="E20" s="8">
        <v>5476.795008832861</v>
      </c>
      <c r="F20" s="8">
        <f t="shared" si="2"/>
        <v>1.5213319468980169</v>
      </c>
      <c r="G20" s="8">
        <v>21.709062539999998</v>
      </c>
      <c r="H20" s="8">
        <v>21.541727788167602</v>
      </c>
      <c r="I20" s="8">
        <f t="shared" si="1"/>
        <v>43.2507903281676</v>
      </c>
    </row>
    <row r="21" spans="1:9" s="7" customFormat="1" ht="12">
      <c r="A21" s="22">
        <v>36993</v>
      </c>
      <c r="B21" s="1" t="s">
        <v>532</v>
      </c>
      <c r="C21" s="1" t="s">
        <v>208</v>
      </c>
      <c r="D21" s="1" t="s">
        <v>311</v>
      </c>
      <c r="E21" s="8">
        <v>6220.549363944577</v>
      </c>
      <c r="F21" s="8">
        <f t="shared" si="2"/>
        <v>1.7279303788734934</v>
      </c>
      <c r="G21" s="8">
        <v>23.652583416000006</v>
      </c>
      <c r="H21" s="8">
        <v>22.81837517505</v>
      </c>
      <c r="I21" s="8">
        <f t="shared" si="1"/>
        <v>46.47095859105001</v>
      </c>
    </row>
    <row r="22" spans="1:9" s="1" customFormat="1" ht="11.25">
      <c r="A22" s="23"/>
      <c r="E22" s="2"/>
      <c r="F22" s="2"/>
      <c r="G22" s="2"/>
      <c r="H22" s="2"/>
      <c r="I22" s="2"/>
    </row>
    <row r="23" spans="1:9" s="1" customFormat="1" ht="12">
      <c r="A23" s="23">
        <v>36998</v>
      </c>
      <c r="B23" s="1" t="s">
        <v>501</v>
      </c>
      <c r="C23" s="1" t="s">
        <v>208</v>
      </c>
      <c r="D23" s="1" t="s">
        <v>214</v>
      </c>
      <c r="E23" s="2">
        <v>3278.540994854202</v>
      </c>
      <c r="F23" s="2">
        <f t="shared" si="2"/>
        <v>0.9107058319039449</v>
      </c>
      <c r="G23" s="2">
        <v>12.080222358364564</v>
      </c>
      <c r="H23" s="2">
        <v>14.376795300000001</v>
      </c>
      <c r="I23" s="2">
        <f t="shared" si="1"/>
        <v>26.457017658364563</v>
      </c>
    </row>
    <row r="24" spans="1:9" s="1" customFormat="1" ht="12">
      <c r="A24" s="23">
        <v>36998</v>
      </c>
      <c r="B24" s="1" t="s">
        <v>476</v>
      </c>
      <c r="C24" s="1" t="s">
        <v>215</v>
      </c>
      <c r="D24" s="1" t="s">
        <v>216</v>
      </c>
      <c r="E24" s="2">
        <v>3814.1718768233386</v>
      </c>
      <c r="F24" s="2">
        <f t="shared" si="2"/>
        <v>1.059492188006483</v>
      </c>
      <c r="G24" s="2">
        <v>14.873431539158776</v>
      </c>
      <c r="H24" s="2">
        <v>14.3168124</v>
      </c>
      <c r="I24" s="2">
        <f t="shared" si="1"/>
        <v>29.190243939158776</v>
      </c>
    </row>
    <row r="25" spans="1:9" s="1" customFormat="1" ht="12">
      <c r="A25" s="23">
        <v>36998</v>
      </c>
      <c r="B25" s="1" t="s">
        <v>477</v>
      </c>
      <c r="C25" s="1" t="s">
        <v>217</v>
      </c>
      <c r="D25" s="1" t="s">
        <v>218</v>
      </c>
      <c r="E25" s="2">
        <v>12668.47838812431</v>
      </c>
      <c r="F25" s="2">
        <f t="shared" si="2"/>
        <v>3.5190217744789747</v>
      </c>
      <c r="G25" s="2">
        <v>43.50626973372188</v>
      </c>
      <c r="H25" s="2">
        <v>56.410331879999994</v>
      </c>
      <c r="I25" s="2">
        <f t="shared" si="1"/>
        <v>99.91660161372187</v>
      </c>
    </row>
    <row r="26" spans="1:9" s="1" customFormat="1" ht="12">
      <c r="A26" s="23">
        <v>36998</v>
      </c>
      <c r="B26" s="1" t="s">
        <v>530</v>
      </c>
      <c r="C26" s="1" t="s">
        <v>219</v>
      </c>
      <c r="D26" s="1" t="s">
        <v>220</v>
      </c>
      <c r="E26" s="2">
        <v>3465.5165189364848</v>
      </c>
      <c r="F26" s="2">
        <f t="shared" si="2"/>
        <v>0.9626434774823569</v>
      </c>
      <c r="G26" s="2">
        <v>12.037837875259964</v>
      </c>
      <c r="H26" s="2">
        <v>9.38925626</v>
      </c>
      <c r="I26" s="2">
        <f t="shared" si="1"/>
        <v>21.427094135259964</v>
      </c>
    </row>
    <row r="27" spans="1:9" s="1" customFormat="1" ht="12">
      <c r="A27" s="23">
        <v>36998</v>
      </c>
      <c r="B27" s="1" t="s">
        <v>479</v>
      </c>
      <c r="C27" s="1" t="s">
        <v>221</v>
      </c>
      <c r="D27" s="1" t="s">
        <v>216</v>
      </c>
      <c r="E27" s="2">
        <v>14085.450331288343</v>
      </c>
      <c r="F27" s="2">
        <f t="shared" si="2"/>
        <v>3.91262509202454</v>
      </c>
      <c r="G27" s="2">
        <v>44.680672257686</v>
      </c>
      <c r="H27" s="2">
        <v>58.069836439999996</v>
      </c>
      <c r="I27" s="2">
        <f t="shared" si="1"/>
        <v>102.750508697686</v>
      </c>
    </row>
    <row r="28" spans="1:9" s="1" customFormat="1" ht="12">
      <c r="A28" s="23">
        <v>36998</v>
      </c>
      <c r="B28" s="1" t="s">
        <v>480</v>
      </c>
      <c r="C28" s="1" t="s">
        <v>222</v>
      </c>
      <c r="D28" s="1" t="s">
        <v>223</v>
      </c>
      <c r="E28" s="2">
        <v>5461.740775850467</v>
      </c>
      <c r="F28" s="2">
        <f t="shared" si="2"/>
        <v>1.5171502155140186</v>
      </c>
      <c r="G28" s="2">
        <v>19.333113440873085</v>
      </c>
      <c r="H28" s="2">
        <v>18.8008972</v>
      </c>
      <c r="I28" s="2">
        <f t="shared" si="1"/>
        <v>38.134010640873086</v>
      </c>
    </row>
    <row r="29" spans="1:9" s="1" customFormat="1" ht="11.25">
      <c r="A29" s="23"/>
      <c r="E29" s="2"/>
      <c r="F29" s="2"/>
      <c r="G29" s="2"/>
      <c r="H29" s="2"/>
      <c r="I29" s="2"/>
    </row>
    <row r="30" spans="1:9" s="1" customFormat="1" ht="12">
      <c r="A30" s="23">
        <v>37006</v>
      </c>
      <c r="B30" s="1" t="s">
        <v>501</v>
      </c>
      <c r="C30" s="1" t="s">
        <v>224</v>
      </c>
      <c r="D30" s="1" t="s">
        <v>225</v>
      </c>
      <c r="E30" s="2">
        <v>14387.357764485985</v>
      </c>
      <c r="F30" s="2">
        <f aca="true" t="shared" si="3" ref="F30:F35">E30/3600</f>
        <v>3.9964882679127736</v>
      </c>
      <c r="G30" s="2">
        <v>46.62533333333334</v>
      </c>
      <c r="H30" s="2">
        <v>63.19466666666666</v>
      </c>
      <c r="I30" s="2">
        <f aca="true" t="shared" si="4" ref="I30:I35">G30+H30</f>
        <v>109.82</v>
      </c>
    </row>
    <row r="31" spans="1:9" s="1" customFormat="1" ht="12">
      <c r="A31" s="23">
        <v>37006</v>
      </c>
      <c r="B31" s="1" t="s">
        <v>528</v>
      </c>
      <c r="C31" s="1" t="s">
        <v>226</v>
      </c>
      <c r="D31" s="1" t="s">
        <v>227</v>
      </c>
      <c r="E31" s="2">
        <v>15273.403012552253</v>
      </c>
      <c r="F31" s="2">
        <f t="shared" si="3"/>
        <v>4.242611947931182</v>
      </c>
      <c r="G31" s="2">
        <v>55.801333333333</v>
      </c>
      <c r="H31" s="2">
        <v>72.628</v>
      </c>
      <c r="I31" s="2">
        <f t="shared" si="4"/>
        <v>128.429333333333</v>
      </c>
    </row>
    <row r="32" spans="1:9" s="1" customFormat="1" ht="12">
      <c r="A32" s="23">
        <v>37006</v>
      </c>
      <c r="B32" s="1" t="s">
        <v>529</v>
      </c>
      <c r="C32" s="1" t="s">
        <v>228</v>
      </c>
      <c r="D32" s="1" t="s">
        <v>229</v>
      </c>
      <c r="E32" s="2">
        <v>9559.531173975409</v>
      </c>
      <c r="F32" s="2">
        <f t="shared" si="3"/>
        <v>2.65542532610428</v>
      </c>
      <c r="G32" s="2">
        <v>35.15036666666666</v>
      </c>
      <c r="H32" s="2">
        <v>51.06703333333334</v>
      </c>
      <c r="I32" s="2">
        <f t="shared" si="4"/>
        <v>86.2174</v>
      </c>
    </row>
    <row r="33" spans="1:9" s="1" customFormat="1" ht="12">
      <c r="A33" s="23">
        <v>37006</v>
      </c>
      <c r="B33" s="1" t="s">
        <v>530</v>
      </c>
      <c r="C33" s="1" t="s">
        <v>230</v>
      </c>
      <c r="D33" s="1" t="s">
        <v>231</v>
      </c>
      <c r="E33" s="2">
        <v>11285.467256653383</v>
      </c>
      <c r="F33" s="2">
        <f t="shared" si="3"/>
        <v>3.1348520157370507</v>
      </c>
      <c r="G33" s="2">
        <v>43.5366</v>
      </c>
      <c r="H33" s="2">
        <v>47.14470000000001</v>
      </c>
      <c r="I33" s="2">
        <f t="shared" si="4"/>
        <v>90.68130000000001</v>
      </c>
    </row>
    <row r="34" spans="1:9" s="1" customFormat="1" ht="12">
      <c r="A34" s="23">
        <v>37006</v>
      </c>
      <c r="B34" s="1" t="s">
        <v>531</v>
      </c>
      <c r="C34" s="1" t="s">
        <v>232</v>
      </c>
      <c r="D34" s="1" t="s">
        <v>233</v>
      </c>
      <c r="E34" s="2">
        <v>7652.206443934428</v>
      </c>
      <c r="F34" s="2">
        <f t="shared" si="3"/>
        <v>2.1256129010928966</v>
      </c>
      <c r="G34" s="2">
        <v>28.275066666666664</v>
      </c>
      <c r="H34" s="2">
        <v>38.41366666666667</v>
      </c>
      <c r="I34" s="2">
        <f t="shared" si="4"/>
        <v>66.68873333333333</v>
      </c>
    </row>
    <row r="35" spans="1:9" s="1" customFormat="1" ht="12">
      <c r="A35" s="23">
        <v>37006</v>
      </c>
      <c r="B35" s="1" t="s">
        <v>532</v>
      </c>
      <c r="C35" s="1" t="s">
        <v>210</v>
      </c>
      <c r="D35" s="1" t="s">
        <v>234</v>
      </c>
      <c r="E35" s="2">
        <v>9595.00003</v>
      </c>
      <c r="F35" s="2">
        <f t="shared" si="3"/>
        <v>2.665277786111111</v>
      </c>
      <c r="G35" s="2">
        <v>32.26996666666666</v>
      </c>
      <c r="H35" s="2">
        <v>37.0072</v>
      </c>
      <c r="I35" s="2">
        <f t="shared" si="4"/>
        <v>69.27716666666666</v>
      </c>
    </row>
    <row r="36" spans="1:9" s="1" customFormat="1" ht="13.5" customHeight="1">
      <c r="A36" s="23"/>
      <c r="E36" s="2"/>
      <c r="F36" s="2"/>
      <c r="G36" s="2"/>
      <c r="H36" s="2"/>
      <c r="I36" s="2"/>
    </row>
    <row r="37" spans="1:9" s="7" customFormat="1" ht="12">
      <c r="A37" s="26">
        <v>37019</v>
      </c>
      <c r="B37" s="1" t="s">
        <v>501</v>
      </c>
      <c r="C37" s="1" t="s">
        <v>312</v>
      </c>
      <c r="D37" s="1" t="s">
        <v>318</v>
      </c>
      <c r="E37" s="8">
        <v>13814.0785555951</v>
      </c>
      <c r="F37" s="8">
        <f t="shared" si="2"/>
        <v>3.837244043220861</v>
      </c>
      <c r="G37" s="8">
        <v>47.46483395512322</v>
      </c>
      <c r="H37" s="8">
        <v>84.096937696968</v>
      </c>
      <c r="I37" s="8">
        <f t="shared" si="1"/>
        <v>131.5617716520912</v>
      </c>
    </row>
    <row r="38" spans="1:9" s="7" customFormat="1" ht="12">
      <c r="A38" s="26">
        <v>37019</v>
      </c>
      <c r="B38" s="1" t="s">
        <v>528</v>
      </c>
      <c r="C38" s="1" t="s">
        <v>313</v>
      </c>
      <c r="D38" s="1" t="s">
        <v>319</v>
      </c>
      <c r="E38" s="8">
        <v>14957.904082513423</v>
      </c>
      <c r="F38" s="8">
        <f t="shared" si="2"/>
        <v>4.154973356253729</v>
      </c>
      <c r="G38" s="8">
        <v>52.77599686567041</v>
      </c>
      <c r="H38" s="8">
        <v>120.24901073817801</v>
      </c>
      <c r="I38" s="8">
        <f t="shared" si="1"/>
        <v>173.02500760384842</v>
      </c>
    </row>
    <row r="39" spans="1:9" s="7" customFormat="1" ht="12">
      <c r="A39" s="26">
        <v>37019</v>
      </c>
      <c r="B39" s="1" t="s">
        <v>529</v>
      </c>
      <c r="C39" s="1" t="s">
        <v>314</v>
      </c>
      <c r="D39" s="1" t="s">
        <v>320</v>
      </c>
      <c r="E39" s="8">
        <v>18461.310468340893</v>
      </c>
      <c r="F39" s="8">
        <f t="shared" si="2"/>
        <v>5.128141796761359</v>
      </c>
      <c r="G39" s="8">
        <v>64.46566486483202</v>
      </c>
      <c r="H39" s="8">
        <v>118.65013637631</v>
      </c>
      <c r="I39" s="8">
        <f t="shared" si="1"/>
        <v>183.11580124114204</v>
      </c>
    </row>
    <row r="40" spans="1:9" s="7" customFormat="1" ht="12">
      <c r="A40" s="26">
        <v>37019</v>
      </c>
      <c r="B40" s="1" t="s">
        <v>530</v>
      </c>
      <c r="C40" s="1" t="s">
        <v>315</v>
      </c>
      <c r="D40" s="1" t="s">
        <v>321</v>
      </c>
      <c r="E40" s="8">
        <v>14924.978438802147</v>
      </c>
      <c r="F40" s="8">
        <f t="shared" si="2"/>
        <v>4.145827344111708</v>
      </c>
      <c r="G40" s="8">
        <v>52.0222474501632</v>
      </c>
      <c r="H40" s="8">
        <v>192.72095792763798</v>
      </c>
      <c r="I40" s="8">
        <f t="shared" si="1"/>
        <v>244.7432053778012</v>
      </c>
    </row>
    <row r="41" spans="1:9" s="7" customFormat="1" ht="12">
      <c r="A41" s="26">
        <v>37019</v>
      </c>
      <c r="B41" s="1" t="s">
        <v>531</v>
      </c>
      <c r="C41" s="1" t="s">
        <v>316</v>
      </c>
      <c r="D41" s="1" t="s">
        <v>322</v>
      </c>
      <c r="E41" s="8">
        <v>12624.861509943836</v>
      </c>
      <c r="F41" s="8">
        <f t="shared" si="2"/>
        <v>3.5069059749843987</v>
      </c>
      <c r="G41" s="8">
        <v>45.176391555680006</v>
      </c>
      <c r="H41" s="8">
        <v>110.41917211626001</v>
      </c>
      <c r="I41" s="8">
        <f t="shared" si="1"/>
        <v>155.59556367194003</v>
      </c>
    </row>
    <row r="42" spans="1:9" s="7" customFormat="1" ht="12">
      <c r="A42" s="26">
        <v>37019</v>
      </c>
      <c r="B42" s="1" t="s">
        <v>532</v>
      </c>
      <c r="C42" s="1" t="s">
        <v>317</v>
      </c>
      <c r="D42" s="1" t="s">
        <v>323</v>
      </c>
      <c r="E42" s="8">
        <v>14734.43559647841</v>
      </c>
      <c r="F42" s="8">
        <f t="shared" si="2"/>
        <v>4.092898776799558</v>
      </c>
      <c r="G42" s="8">
        <v>52.36567393344</v>
      </c>
      <c r="H42" s="8">
        <v>112.33821952262001</v>
      </c>
      <c r="I42" s="8">
        <f t="shared" si="1"/>
        <v>164.70389345606</v>
      </c>
    </row>
    <row r="43" spans="1:9" s="7" customFormat="1" ht="11.25">
      <c r="A43" s="26"/>
      <c r="E43" s="8"/>
      <c r="F43" s="8"/>
      <c r="G43" s="8"/>
      <c r="H43" s="8"/>
      <c r="I43" s="8"/>
    </row>
    <row r="44" spans="3:8" ht="11.25">
      <c r="C44" s="1"/>
      <c r="D44" s="1"/>
      <c r="E44" s="2"/>
      <c r="F44" s="2"/>
      <c r="G44" s="2"/>
      <c r="H44" s="2"/>
    </row>
    <row r="45" spans="3:8" ht="11.25">
      <c r="C45" s="1"/>
      <c r="D45" s="1"/>
      <c r="E45" s="2"/>
      <c r="F45" s="2"/>
      <c r="G45" s="2"/>
      <c r="H4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D8" sqref="D8"/>
    </sheetView>
  </sheetViews>
  <sheetFormatPr defaultColWidth="9.00390625" defaultRowHeight="14.25"/>
  <cols>
    <col min="1" max="1" width="9.00390625" style="22" customWidth="1"/>
    <col min="2" max="2" width="10.75390625" style="10" customWidth="1"/>
    <col min="3" max="4" width="10.75390625" style="13" customWidth="1"/>
    <col min="5" max="6" width="10.75390625" style="20" customWidth="1"/>
    <col min="7" max="7" width="12.00390625" style="20" customWidth="1"/>
    <col min="8" max="8" width="12.875" style="20" customWidth="1"/>
    <col min="9" max="9" width="12.50390625" style="20" customWidth="1"/>
    <col min="10" max="16384" width="10.75390625" style="7" customWidth="1"/>
  </cols>
  <sheetData>
    <row r="1" spans="1:9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.75">
      <c r="A2" s="22">
        <v>36976</v>
      </c>
      <c r="B2" s="10" t="s">
        <v>1216</v>
      </c>
      <c r="C2" s="14" t="s">
        <v>1224</v>
      </c>
      <c r="D2" s="14" t="s">
        <v>1225</v>
      </c>
      <c r="E2" s="20">
        <v>3736.56</v>
      </c>
      <c r="F2" s="20">
        <f>E2/3600</f>
        <v>1.0379333333333334</v>
      </c>
      <c r="G2" s="20">
        <v>13.3856</v>
      </c>
      <c r="H2" s="20">
        <f>G2*0.789</f>
        <v>10.5612384</v>
      </c>
      <c r="I2" s="20">
        <f>G2+H2</f>
        <v>23.9468384</v>
      </c>
    </row>
    <row r="3" spans="1:9" ht="12.75">
      <c r="A3" s="22">
        <v>36976</v>
      </c>
      <c r="B3" s="10" t="s">
        <v>1217</v>
      </c>
      <c r="C3" s="14" t="s">
        <v>1226</v>
      </c>
      <c r="D3" s="14" t="s">
        <v>1227</v>
      </c>
      <c r="E3" s="20">
        <v>3396.8147899159667</v>
      </c>
      <c r="F3" s="20">
        <f aca="true" t="shared" si="0" ref="F3:F9">E3/3600</f>
        <v>0.9435596638655463</v>
      </c>
      <c r="G3" s="20">
        <v>11.9848</v>
      </c>
      <c r="H3" s="20">
        <f aca="true" t="shared" si="1" ref="H3:H10">G3*0.789</f>
        <v>9.4560072</v>
      </c>
      <c r="I3" s="20">
        <f aca="true" t="shared" si="2" ref="I3:I10">G3+H3</f>
        <v>21.440807200000002</v>
      </c>
    </row>
    <row r="4" spans="1:9" ht="12.75">
      <c r="A4" s="22">
        <v>36976</v>
      </c>
      <c r="B4" s="10" t="s">
        <v>398</v>
      </c>
      <c r="C4" s="14" t="s">
        <v>1228</v>
      </c>
      <c r="D4" s="14" t="s">
        <v>1229</v>
      </c>
      <c r="E4" s="20">
        <v>3110.6761061946904</v>
      </c>
      <c r="F4" s="20">
        <f t="shared" si="0"/>
        <v>0.8640766961651918</v>
      </c>
      <c r="G4" s="20">
        <v>11.524799999999999</v>
      </c>
      <c r="H4" s="20">
        <f t="shared" si="1"/>
        <v>9.0930672</v>
      </c>
      <c r="I4" s="20">
        <f t="shared" si="2"/>
        <v>20.6178672</v>
      </c>
    </row>
    <row r="5" spans="1:9" ht="12.75">
      <c r="A5" s="22">
        <v>36976</v>
      </c>
      <c r="B5" s="10" t="s">
        <v>399</v>
      </c>
      <c r="C5" s="14" t="s">
        <v>1230</v>
      </c>
      <c r="D5" s="14" t="s">
        <v>1231</v>
      </c>
      <c r="E5" s="20">
        <v>2898.95625</v>
      </c>
      <c r="F5" s="20">
        <f t="shared" si="0"/>
        <v>0.8052656250000001</v>
      </c>
      <c r="G5" s="20">
        <v>10.3074</v>
      </c>
      <c r="H5" s="20">
        <f t="shared" si="1"/>
        <v>8.1325386</v>
      </c>
      <c r="I5" s="20">
        <f t="shared" si="2"/>
        <v>18.439938599999998</v>
      </c>
    </row>
    <row r="6" spans="1:9" ht="12.75">
      <c r="A6" s="22">
        <v>36976</v>
      </c>
      <c r="B6" s="10" t="s">
        <v>400</v>
      </c>
      <c r="C6" s="14" t="s">
        <v>1232</v>
      </c>
      <c r="D6" s="14" t="s">
        <v>1233</v>
      </c>
      <c r="E6" s="20">
        <v>2490.520512820513</v>
      </c>
      <c r="F6" s="20">
        <f t="shared" si="0"/>
        <v>0.6918112535612536</v>
      </c>
      <c r="G6" s="20">
        <v>9.553799999999999</v>
      </c>
      <c r="H6" s="20">
        <f t="shared" si="1"/>
        <v>7.5379482</v>
      </c>
      <c r="I6" s="20">
        <f t="shared" si="2"/>
        <v>17.091748199999998</v>
      </c>
    </row>
    <row r="7" spans="1:9" ht="12.75">
      <c r="A7" s="22">
        <v>36976</v>
      </c>
      <c r="B7" s="10" t="s">
        <v>401</v>
      </c>
      <c r="C7" s="14" t="s">
        <v>1234</v>
      </c>
      <c r="D7" s="14" t="s">
        <v>1235</v>
      </c>
      <c r="E7" s="20">
        <v>3421.215</v>
      </c>
      <c r="F7" s="20">
        <f t="shared" si="0"/>
        <v>0.9503375000000001</v>
      </c>
      <c r="G7" s="20">
        <v>12.013</v>
      </c>
      <c r="H7" s="20">
        <f t="shared" si="1"/>
        <v>9.478257000000001</v>
      </c>
      <c r="I7" s="20">
        <f t="shared" si="2"/>
        <v>21.491257</v>
      </c>
    </row>
    <row r="8" spans="1:9" ht="12.75">
      <c r="A8" s="22">
        <v>36976</v>
      </c>
      <c r="B8" s="10" t="s">
        <v>402</v>
      </c>
      <c r="C8" s="14" t="s">
        <v>1234</v>
      </c>
      <c r="D8" s="14" t="s">
        <v>1236</v>
      </c>
      <c r="E8" s="20">
        <v>3125.458</v>
      </c>
      <c r="F8" s="20">
        <f t="shared" si="0"/>
        <v>0.8681827777777777</v>
      </c>
      <c r="G8" s="20">
        <v>11.687</v>
      </c>
      <c r="H8" s="20">
        <f t="shared" si="1"/>
        <v>9.221043</v>
      </c>
      <c r="I8" s="20">
        <f t="shared" si="2"/>
        <v>20.908043</v>
      </c>
    </row>
    <row r="9" spans="1:9" ht="12.75">
      <c r="A9" s="22">
        <v>36976</v>
      </c>
      <c r="B9" s="10" t="s">
        <v>403</v>
      </c>
      <c r="C9" s="14" t="s">
        <v>1237</v>
      </c>
      <c r="D9" s="14" t="s">
        <v>1238</v>
      </c>
      <c r="E9" s="20">
        <v>3324.017098445596</v>
      </c>
      <c r="F9" s="20">
        <f t="shared" si="0"/>
        <v>0.9233380829015544</v>
      </c>
      <c r="G9" s="20">
        <v>10.8276</v>
      </c>
      <c r="H9" s="20">
        <f t="shared" si="1"/>
        <v>8.5429764</v>
      </c>
      <c r="I9" s="20">
        <f t="shared" si="2"/>
        <v>19.3705764</v>
      </c>
    </row>
    <row r="10" spans="1:9" ht="12.75">
      <c r="A10" s="22">
        <v>36976</v>
      </c>
      <c r="B10" s="10" t="s">
        <v>404</v>
      </c>
      <c r="C10" s="14" t="s">
        <v>1239</v>
      </c>
      <c r="D10" s="14" t="s">
        <v>1240</v>
      </c>
      <c r="E10" s="20">
        <v>2025.974054054054</v>
      </c>
      <c r="F10" s="20">
        <f aca="true" t="shared" si="3" ref="F10:F53">E10/3600</f>
        <v>0.5627705705705706</v>
      </c>
      <c r="G10" s="20">
        <v>7.4712</v>
      </c>
      <c r="H10" s="20">
        <f t="shared" si="1"/>
        <v>5.8947768</v>
      </c>
      <c r="I10" s="20">
        <f t="shared" si="2"/>
        <v>13.365976799999999</v>
      </c>
    </row>
    <row r="12" spans="1:9" ht="12.75">
      <c r="A12" s="22">
        <v>36982</v>
      </c>
      <c r="B12" s="10" t="s">
        <v>1216</v>
      </c>
      <c r="C12" s="14" t="s">
        <v>1241</v>
      </c>
      <c r="D12" s="14" t="s">
        <v>1242</v>
      </c>
      <c r="E12" s="20">
        <v>4074.384236453202</v>
      </c>
      <c r="F12" s="20">
        <f t="shared" si="3"/>
        <v>1.1317733990147782</v>
      </c>
      <c r="G12" s="20">
        <v>18.38</v>
      </c>
      <c r="H12" s="20">
        <f>G12*0.869</f>
        <v>15.972219999999998</v>
      </c>
      <c r="I12" s="20">
        <f>G12+H12</f>
        <v>34.352219999999996</v>
      </c>
    </row>
    <row r="13" spans="1:9" ht="12.75">
      <c r="A13" s="22">
        <v>36982</v>
      </c>
      <c r="B13" s="10" t="s">
        <v>1217</v>
      </c>
      <c r="C13" s="14" t="s">
        <v>1243</v>
      </c>
      <c r="D13" s="14" t="s">
        <v>1244</v>
      </c>
      <c r="E13" s="20">
        <v>3284.9135064935067</v>
      </c>
      <c r="F13" s="20">
        <f t="shared" si="3"/>
        <v>0.9124759740259741</v>
      </c>
      <c r="G13" s="20">
        <v>13.913</v>
      </c>
      <c r="H13" s="20">
        <f aca="true" t="shared" si="4" ref="H13:H19">G13*0.869</f>
        <v>12.090397</v>
      </c>
      <c r="I13" s="20">
        <f aca="true" t="shared" si="5" ref="I13:I19">G13+H13</f>
        <v>26.003397</v>
      </c>
    </row>
    <row r="14" spans="1:9" ht="12.75">
      <c r="A14" s="22">
        <v>36982</v>
      </c>
      <c r="B14" s="10" t="s">
        <v>1218</v>
      </c>
      <c r="C14" s="14" t="s">
        <v>1245</v>
      </c>
      <c r="D14" s="14" t="s">
        <v>1246</v>
      </c>
      <c r="E14" s="20">
        <v>3259.5211267605637</v>
      </c>
      <c r="F14" s="20">
        <f t="shared" si="3"/>
        <v>0.9054225352112677</v>
      </c>
      <c r="G14" s="20">
        <v>12.857000000000001</v>
      </c>
      <c r="H14" s="20">
        <f t="shared" si="4"/>
        <v>11.172733000000001</v>
      </c>
      <c r="I14" s="20">
        <f t="shared" si="5"/>
        <v>24.029733</v>
      </c>
    </row>
    <row r="15" spans="1:9" ht="12.75">
      <c r="A15" s="22">
        <v>36982</v>
      </c>
      <c r="B15" s="10" t="s">
        <v>1219</v>
      </c>
      <c r="C15" s="14" t="s">
        <v>1247</v>
      </c>
      <c r="D15" s="14" t="s">
        <v>1248</v>
      </c>
      <c r="E15" s="20">
        <v>3755.402905569007</v>
      </c>
      <c r="F15" s="20">
        <f t="shared" si="3"/>
        <v>1.0431674737691687</v>
      </c>
      <c r="G15" s="20">
        <v>17.119</v>
      </c>
      <c r="H15" s="20">
        <f t="shared" si="4"/>
        <v>14.876411</v>
      </c>
      <c r="I15" s="20">
        <f t="shared" si="5"/>
        <v>31.995410999999997</v>
      </c>
    </row>
    <row r="16" spans="1:9" ht="12.75">
      <c r="A16" s="22">
        <v>36982</v>
      </c>
      <c r="B16" s="10" t="s">
        <v>1220</v>
      </c>
      <c r="C16" s="14" t="s">
        <v>1249</v>
      </c>
      <c r="D16" s="14" t="s">
        <v>1250</v>
      </c>
      <c r="E16" s="20">
        <v>3066.32318501171</v>
      </c>
      <c r="F16" s="20">
        <f t="shared" si="3"/>
        <v>0.8517564402810306</v>
      </c>
      <c r="G16" s="20">
        <v>11.548</v>
      </c>
      <c r="H16" s="20">
        <f t="shared" si="4"/>
        <v>10.035212</v>
      </c>
      <c r="I16" s="20">
        <f t="shared" si="5"/>
        <v>21.583212</v>
      </c>
    </row>
    <row r="17" spans="1:9" ht="12.75">
      <c r="A17" s="22">
        <v>36982</v>
      </c>
      <c r="B17" s="10" t="s">
        <v>1221</v>
      </c>
      <c r="C17" s="14" t="s">
        <v>1251</v>
      </c>
      <c r="D17" s="14" t="s">
        <v>1252</v>
      </c>
      <c r="E17" s="20">
        <v>2964.103401360544</v>
      </c>
      <c r="F17" s="20">
        <f t="shared" si="3"/>
        <v>0.8233620559334844</v>
      </c>
      <c r="G17" s="20">
        <v>11.333</v>
      </c>
      <c r="H17" s="20">
        <f t="shared" si="4"/>
        <v>9.848377</v>
      </c>
      <c r="I17" s="20">
        <f t="shared" si="5"/>
        <v>21.181376999999998</v>
      </c>
    </row>
    <row r="18" spans="1:9" ht="12.75">
      <c r="A18" s="22">
        <v>36982</v>
      </c>
      <c r="B18" s="10" t="s">
        <v>1222</v>
      </c>
      <c r="C18" s="14" t="s">
        <v>1245</v>
      </c>
      <c r="D18" s="14" t="s">
        <v>1253</v>
      </c>
      <c r="E18" s="20">
        <v>4573.560891089109</v>
      </c>
      <c r="F18" s="20">
        <f t="shared" si="3"/>
        <v>1.2704335808580858</v>
      </c>
      <c r="G18" s="20">
        <v>20.462</v>
      </c>
      <c r="H18" s="20">
        <f t="shared" si="4"/>
        <v>17.781478</v>
      </c>
      <c r="I18" s="20">
        <f t="shared" si="5"/>
        <v>38.243477999999996</v>
      </c>
    </row>
    <row r="19" spans="1:9" ht="12.75">
      <c r="A19" s="22">
        <v>36982</v>
      </c>
      <c r="B19" s="10" t="s">
        <v>1223</v>
      </c>
      <c r="C19" s="14" t="s">
        <v>1226</v>
      </c>
      <c r="D19" s="14" t="s">
        <v>1254</v>
      </c>
      <c r="E19" s="20">
        <v>2552.0689655172414</v>
      </c>
      <c r="F19" s="20">
        <f t="shared" si="3"/>
        <v>0.7089080459770115</v>
      </c>
      <c r="G19" s="20">
        <v>9.868</v>
      </c>
      <c r="H19" s="20">
        <f t="shared" si="4"/>
        <v>8.575292000000001</v>
      </c>
      <c r="I19" s="20">
        <f t="shared" si="5"/>
        <v>18.443292</v>
      </c>
    </row>
    <row r="21" spans="1:9" ht="12.75">
      <c r="A21" s="22">
        <v>36993</v>
      </c>
      <c r="B21" s="10" t="s">
        <v>1216</v>
      </c>
      <c r="C21" s="14" t="s">
        <v>1255</v>
      </c>
      <c r="D21" s="14" t="s">
        <v>1256</v>
      </c>
      <c r="E21" s="20">
        <v>5029.98539737991</v>
      </c>
      <c r="F21" s="20">
        <f t="shared" si="3"/>
        <v>1.3972181659388638</v>
      </c>
      <c r="G21" s="20">
        <v>18.7569</v>
      </c>
      <c r="H21" s="20">
        <v>29.7865</v>
      </c>
      <c r="I21" s="20">
        <f>G21+H21</f>
        <v>48.543400000000005</v>
      </c>
    </row>
    <row r="22" spans="1:9" ht="12.75">
      <c r="A22" s="22">
        <v>36993</v>
      </c>
      <c r="B22" s="10" t="s">
        <v>481</v>
      </c>
      <c r="C22" s="14" t="s">
        <v>1257</v>
      </c>
      <c r="D22" s="14" t="s">
        <v>1258</v>
      </c>
      <c r="E22" s="20">
        <v>8756.79423853211</v>
      </c>
      <c r="F22" s="20">
        <f t="shared" si="3"/>
        <v>2.432442844036697</v>
      </c>
      <c r="G22" s="20">
        <v>31.34616</v>
      </c>
      <c r="H22" s="20">
        <v>49.5217</v>
      </c>
      <c r="I22" s="20">
        <f aca="true" t="shared" si="6" ref="I22:I29">G22+H22</f>
        <v>80.86786000000001</v>
      </c>
    </row>
    <row r="23" spans="1:9" ht="12.75">
      <c r="A23" s="22">
        <v>36993</v>
      </c>
      <c r="B23" s="10" t="s">
        <v>398</v>
      </c>
      <c r="C23" s="14" t="s">
        <v>1259</v>
      </c>
      <c r="D23" s="14" t="s">
        <v>1260</v>
      </c>
      <c r="E23" s="20">
        <v>6951.409345794391</v>
      </c>
      <c r="F23" s="20">
        <f t="shared" si="3"/>
        <v>1.930947040498442</v>
      </c>
      <c r="G23" s="20">
        <v>24.793360000000003</v>
      </c>
      <c r="H23" s="20">
        <v>41.6054</v>
      </c>
      <c r="I23" s="20">
        <f t="shared" si="6"/>
        <v>66.39876000000001</v>
      </c>
    </row>
    <row r="24" spans="1:9" ht="12.75">
      <c r="A24" s="22">
        <v>36993</v>
      </c>
      <c r="B24" s="10" t="s">
        <v>399</v>
      </c>
      <c r="C24" s="14" t="s">
        <v>1261</v>
      </c>
      <c r="D24" s="14" t="s">
        <v>1262</v>
      </c>
      <c r="E24" s="20">
        <v>4805.592660550459</v>
      </c>
      <c r="F24" s="20">
        <f t="shared" si="3"/>
        <v>1.3348868501529054</v>
      </c>
      <c r="G24" s="20">
        <v>17.46032</v>
      </c>
      <c r="H24" s="20">
        <v>27.72864</v>
      </c>
      <c r="I24" s="20">
        <f t="shared" si="6"/>
        <v>45.188959999999994</v>
      </c>
    </row>
    <row r="25" spans="1:9" ht="12.75">
      <c r="A25" s="22">
        <v>36993</v>
      </c>
      <c r="B25" s="10" t="s">
        <v>400</v>
      </c>
      <c r="C25" s="14" t="s">
        <v>1263</v>
      </c>
      <c r="D25" s="14" t="s">
        <v>1264</v>
      </c>
      <c r="E25" s="20">
        <v>5629.985397379912</v>
      </c>
      <c r="F25" s="20">
        <f t="shared" si="3"/>
        <v>1.563884832605531</v>
      </c>
      <c r="G25" s="20">
        <v>20.86192</v>
      </c>
      <c r="H25" s="20">
        <v>33.66832</v>
      </c>
      <c r="I25" s="20">
        <f t="shared" si="6"/>
        <v>54.530240000000006</v>
      </c>
    </row>
    <row r="26" spans="1:9" ht="12.75">
      <c r="A26" s="22">
        <v>36993</v>
      </c>
      <c r="B26" s="10" t="s">
        <v>401</v>
      </c>
      <c r="C26" s="14" t="s">
        <v>1265</v>
      </c>
      <c r="D26" s="14" t="s">
        <v>1266</v>
      </c>
      <c r="E26" s="20">
        <v>8150</v>
      </c>
      <c r="F26" s="20">
        <f t="shared" si="3"/>
        <v>2.263888888888889</v>
      </c>
      <c r="G26" s="20">
        <v>29.756</v>
      </c>
      <c r="H26" s="20">
        <v>44.5329</v>
      </c>
      <c r="I26" s="20">
        <f t="shared" si="6"/>
        <v>74.2889</v>
      </c>
    </row>
    <row r="27" spans="1:9" ht="12.75">
      <c r="A27" s="22">
        <v>36993</v>
      </c>
      <c r="B27" s="10" t="s">
        <v>402</v>
      </c>
      <c r="C27" s="14" t="s">
        <v>1267</v>
      </c>
      <c r="D27" s="14" t="s">
        <v>1268</v>
      </c>
      <c r="E27" s="20">
        <v>11171.482804054054</v>
      </c>
      <c r="F27" s="20">
        <f t="shared" si="3"/>
        <v>3.103189667792793</v>
      </c>
      <c r="G27" s="20">
        <v>36.6197</v>
      </c>
      <c r="H27" s="20">
        <v>60.0015</v>
      </c>
      <c r="I27" s="20">
        <f t="shared" si="6"/>
        <v>96.6212</v>
      </c>
    </row>
    <row r="28" spans="1:9" ht="12.75">
      <c r="A28" s="22">
        <v>36993</v>
      </c>
      <c r="B28" s="10" t="s">
        <v>403</v>
      </c>
      <c r="C28" s="14" t="s">
        <v>1269</v>
      </c>
      <c r="D28" s="14" t="s">
        <v>1270</v>
      </c>
      <c r="E28" s="20">
        <v>9176.80695652174</v>
      </c>
      <c r="F28" s="20">
        <f t="shared" si="3"/>
        <v>2.5491130434782607</v>
      </c>
      <c r="G28" s="20">
        <v>35.177760000000006</v>
      </c>
      <c r="H28" s="20">
        <v>56.903040000000004</v>
      </c>
      <c r="I28" s="20">
        <f t="shared" si="6"/>
        <v>92.08080000000001</v>
      </c>
    </row>
    <row r="29" spans="1:9" ht="12.75">
      <c r="A29" s="22">
        <v>36993</v>
      </c>
      <c r="B29" s="10" t="s">
        <v>404</v>
      </c>
      <c r="C29" s="14" t="s">
        <v>1271</v>
      </c>
      <c r="D29" s="14" t="s">
        <v>1272</v>
      </c>
      <c r="E29" s="20">
        <v>6833.52426035503</v>
      </c>
      <c r="F29" s="20">
        <f t="shared" si="3"/>
        <v>1.8982011834319528</v>
      </c>
      <c r="G29" s="20">
        <v>25.66368</v>
      </c>
      <c r="H29" s="20">
        <v>41.50944</v>
      </c>
      <c r="I29" s="20">
        <f t="shared" si="6"/>
        <v>67.17312</v>
      </c>
    </row>
    <row r="31" spans="1:9" ht="12.75">
      <c r="A31" s="22">
        <v>37000</v>
      </c>
      <c r="B31" s="10" t="s">
        <v>1216</v>
      </c>
      <c r="C31" s="14" t="s">
        <v>1273</v>
      </c>
      <c r="D31" s="14" t="s">
        <v>1274</v>
      </c>
      <c r="E31" s="20">
        <v>7807.881990950225</v>
      </c>
      <c r="F31" s="20">
        <f t="shared" si="3"/>
        <v>2.168856108597285</v>
      </c>
      <c r="G31" s="20">
        <v>28.759031999999998</v>
      </c>
      <c r="H31" s="20">
        <v>46.542444839999995</v>
      </c>
      <c r="I31" s="20">
        <f>G31+H31</f>
        <v>75.30147683999999</v>
      </c>
    </row>
    <row r="32" spans="1:9" ht="12.75">
      <c r="A32" s="22">
        <v>37000</v>
      </c>
      <c r="B32" s="10" t="s">
        <v>481</v>
      </c>
      <c r="C32" s="14" t="s">
        <v>1275</v>
      </c>
      <c r="D32" s="14" t="s">
        <v>1246</v>
      </c>
      <c r="E32" s="20">
        <v>10836.596571428572</v>
      </c>
      <c r="F32" s="20">
        <f t="shared" si="3"/>
        <v>3.0101657142857143</v>
      </c>
      <c r="G32" s="20">
        <v>36.778752000000004</v>
      </c>
      <c r="H32" s="20">
        <v>58.34892096</v>
      </c>
      <c r="I32" s="20">
        <f aca="true" t="shared" si="7" ref="I32:I39">G32+H32</f>
        <v>95.12767296000001</v>
      </c>
    </row>
    <row r="33" spans="1:9" ht="12.75">
      <c r="A33" s="22">
        <v>37000</v>
      </c>
      <c r="B33" s="10" t="s">
        <v>398</v>
      </c>
      <c r="C33" s="14" t="s">
        <v>1276</v>
      </c>
      <c r="D33" s="14" t="s">
        <v>1277</v>
      </c>
      <c r="E33" s="20">
        <v>7032.304834123222</v>
      </c>
      <c r="F33" s="20">
        <f t="shared" si="3"/>
        <v>1.9534180094786726</v>
      </c>
      <c r="G33" s="20">
        <v>24.730272</v>
      </c>
      <c r="H33" s="20">
        <v>42.457932</v>
      </c>
      <c r="I33" s="20">
        <f t="shared" si="7"/>
        <v>67.188204</v>
      </c>
    </row>
    <row r="34" spans="1:9" ht="12.75">
      <c r="A34" s="22">
        <v>37000</v>
      </c>
      <c r="B34" s="10" t="s">
        <v>399</v>
      </c>
      <c r="C34" s="14" t="s">
        <v>1278</v>
      </c>
      <c r="D34" s="14" t="s">
        <v>1279</v>
      </c>
      <c r="E34" s="20">
        <v>9702.056</v>
      </c>
      <c r="F34" s="20">
        <f t="shared" si="3"/>
        <v>2.6950155555555555</v>
      </c>
      <c r="G34" s="20">
        <v>33.264192</v>
      </c>
      <c r="H34" s="20">
        <v>57.33194063999999</v>
      </c>
      <c r="I34" s="20">
        <f t="shared" si="7"/>
        <v>90.59613264</v>
      </c>
    </row>
    <row r="35" spans="1:9" ht="12.75">
      <c r="A35" s="22">
        <v>37000</v>
      </c>
      <c r="B35" s="10" t="s">
        <v>400</v>
      </c>
      <c r="C35" s="14" t="s">
        <v>1280</v>
      </c>
      <c r="D35" s="14" t="s">
        <v>1281</v>
      </c>
      <c r="E35" s="20">
        <v>10458.535734597155</v>
      </c>
      <c r="F35" s="20">
        <f t="shared" si="3"/>
        <v>2.9051488151658766</v>
      </c>
      <c r="G35" s="20">
        <v>36.779184</v>
      </c>
      <c r="H35" s="20">
        <v>68.00941092000001</v>
      </c>
      <c r="I35" s="20">
        <f t="shared" si="7"/>
        <v>104.78859492000001</v>
      </c>
    </row>
    <row r="36" spans="1:9" ht="12.75">
      <c r="A36" s="22">
        <v>37000</v>
      </c>
      <c r="B36" s="10" t="s">
        <v>401</v>
      </c>
      <c r="C36" s="14" t="s">
        <v>1282</v>
      </c>
      <c r="D36" s="14" t="s">
        <v>1283</v>
      </c>
      <c r="E36" s="20">
        <v>6840.361445783132</v>
      </c>
      <c r="F36" s="20">
        <f t="shared" si="3"/>
        <v>1.9001004016064256</v>
      </c>
      <c r="G36" s="20">
        <v>22.71</v>
      </c>
      <c r="H36" s="20">
        <v>61.36277999999998</v>
      </c>
      <c r="I36" s="20">
        <f t="shared" si="7"/>
        <v>84.07277999999998</v>
      </c>
    </row>
    <row r="37" spans="1:9" ht="12.75">
      <c r="A37" s="22">
        <v>37000</v>
      </c>
      <c r="B37" s="10" t="s">
        <v>402</v>
      </c>
      <c r="C37" s="14" t="s">
        <v>1284</v>
      </c>
      <c r="D37" s="14" t="s">
        <v>1285</v>
      </c>
      <c r="E37" s="20">
        <v>8019.465494273127</v>
      </c>
      <c r="F37" s="20">
        <f t="shared" si="3"/>
        <v>2.2276293039647572</v>
      </c>
      <c r="G37" s="20">
        <v>30.039911999999998</v>
      </c>
      <c r="H37" s="20">
        <v>55.47806123999999</v>
      </c>
      <c r="I37" s="20">
        <f t="shared" si="7"/>
        <v>85.51797323999999</v>
      </c>
    </row>
    <row r="38" spans="1:9" ht="12.75">
      <c r="A38" s="22">
        <v>37000</v>
      </c>
      <c r="B38" s="10" t="s">
        <v>403</v>
      </c>
      <c r="C38" s="14" t="s">
        <v>1286</v>
      </c>
      <c r="D38" s="14" t="s">
        <v>1287</v>
      </c>
      <c r="E38" s="20">
        <v>7737.114024896265</v>
      </c>
      <c r="F38" s="20">
        <f t="shared" si="3"/>
        <v>2.1491983402489625</v>
      </c>
      <c r="G38" s="20">
        <v>31.077408000000002</v>
      </c>
      <c r="H38" s="20">
        <v>52.64244234</v>
      </c>
      <c r="I38" s="20">
        <f t="shared" si="7"/>
        <v>83.71985034000001</v>
      </c>
    </row>
    <row r="39" spans="1:9" ht="12.75">
      <c r="A39" s="22">
        <v>37000</v>
      </c>
      <c r="B39" s="10" t="s">
        <v>404</v>
      </c>
      <c r="C39" s="14" t="s">
        <v>1278</v>
      </c>
      <c r="D39" s="14" t="s">
        <v>1288</v>
      </c>
      <c r="E39" s="20">
        <v>9577.348571428573</v>
      </c>
      <c r="F39" s="20">
        <f t="shared" si="3"/>
        <v>2.6603746031746036</v>
      </c>
      <c r="G39" s="20">
        <v>40.224864000000004</v>
      </c>
      <c r="H39" s="20">
        <v>73.82936628</v>
      </c>
      <c r="I39" s="20">
        <f t="shared" si="7"/>
        <v>114.05423028000001</v>
      </c>
    </row>
    <row r="41" spans="1:9" ht="12.75">
      <c r="A41" s="22">
        <v>37014</v>
      </c>
      <c r="B41" s="10" t="s">
        <v>1216</v>
      </c>
      <c r="C41" s="14" t="s">
        <v>1241</v>
      </c>
      <c r="D41" s="14" t="s">
        <v>1289</v>
      </c>
      <c r="E41" s="20">
        <v>17732.958923076927</v>
      </c>
      <c r="F41" s="20">
        <f t="shared" si="3"/>
        <v>4.925821923076924</v>
      </c>
      <c r="G41" s="20">
        <v>67.554</v>
      </c>
      <c r="H41" s="20">
        <v>89.5266</v>
      </c>
      <c r="I41" s="20">
        <f aca="true" t="shared" si="8" ref="I41:I46">G41+H41</f>
        <v>157.0806</v>
      </c>
    </row>
    <row r="42" spans="1:9" ht="12.75">
      <c r="A42" s="22">
        <v>37014</v>
      </c>
      <c r="B42" s="10" t="s">
        <v>1217</v>
      </c>
      <c r="C42" s="14" t="s">
        <v>1290</v>
      </c>
      <c r="D42" s="14" t="s">
        <v>1291</v>
      </c>
      <c r="E42" s="20">
        <v>20558.7558615835</v>
      </c>
      <c r="F42" s="20">
        <f t="shared" si="3"/>
        <v>5.710765517106528</v>
      </c>
      <c r="G42" s="20">
        <v>76.38768</v>
      </c>
      <c r="H42" s="20">
        <v>158.5298</v>
      </c>
      <c r="I42" s="20">
        <f t="shared" si="8"/>
        <v>234.91748</v>
      </c>
    </row>
    <row r="43" spans="1:9" ht="12.75">
      <c r="A43" s="22">
        <v>37014</v>
      </c>
      <c r="B43" s="10" t="s">
        <v>1218</v>
      </c>
      <c r="C43" s="14" t="s">
        <v>1292</v>
      </c>
      <c r="D43" s="14" t="s">
        <v>1244</v>
      </c>
      <c r="E43" s="20">
        <v>11702.44238961039</v>
      </c>
      <c r="F43" s="20">
        <f t="shared" si="3"/>
        <v>3.250678441558442</v>
      </c>
      <c r="G43" s="20">
        <v>44.15772</v>
      </c>
      <c r="H43" s="20">
        <v>64.53032727272728</v>
      </c>
      <c r="I43" s="20">
        <f t="shared" si="8"/>
        <v>108.68804727272727</v>
      </c>
    </row>
    <row r="44" spans="1:9" ht="12.75">
      <c r="A44" s="22">
        <v>37014</v>
      </c>
      <c r="B44" s="10" t="s">
        <v>1219</v>
      </c>
      <c r="C44" s="14" t="s">
        <v>1293</v>
      </c>
      <c r="D44" s="14" t="s">
        <v>0</v>
      </c>
      <c r="E44" s="20">
        <v>19534.617536656893</v>
      </c>
      <c r="F44" s="20">
        <f t="shared" si="3"/>
        <v>5.426282649071359</v>
      </c>
      <c r="G44" s="20">
        <v>73.76856</v>
      </c>
      <c r="H44" s="20">
        <v>110.52586666666666</v>
      </c>
      <c r="I44" s="20">
        <f t="shared" si="8"/>
        <v>184.29442666666665</v>
      </c>
    </row>
    <row r="45" spans="1:9" ht="12.75">
      <c r="A45" s="22">
        <v>37014</v>
      </c>
      <c r="B45" s="10" t="s">
        <v>1220</v>
      </c>
      <c r="C45" s="14" t="s">
        <v>1292</v>
      </c>
      <c r="D45" s="14" t="s">
        <v>1252</v>
      </c>
      <c r="E45" s="20">
        <v>17659.50516094987</v>
      </c>
      <c r="F45" s="20">
        <f t="shared" si="3"/>
        <v>4.905418100263852</v>
      </c>
      <c r="G45" s="20">
        <v>74.86524</v>
      </c>
      <c r="H45" s="20">
        <v>146.6789</v>
      </c>
      <c r="I45" s="20">
        <f t="shared" si="8"/>
        <v>221.54414</v>
      </c>
    </row>
    <row r="46" spans="1:9" ht="12.75">
      <c r="A46" s="22">
        <v>37014</v>
      </c>
      <c r="B46" s="10" t="s">
        <v>1221</v>
      </c>
      <c r="C46" s="14" t="s">
        <v>1247</v>
      </c>
      <c r="D46" s="14" t="s">
        <v>1</v>
      </c>
      <c r="E46" s="20">
        <v>12074.93568</v>
      </c>
      <c r="F46" s="20">
        <f t="shared" si="3"/>
        <v>3.3541488</v>
      </c>
      <c r="G46" s="20">
        <v>50.31228</v>
      </c>
      <c r="H46" s="20">
        <v>100.14067999999999</v>
      </c>
      <c r="I46" s="20">
        <f t="shared" si="8"/>
        <v>150.45296</v>
      </c>
    </row>
    <row r="48" spans="1:9" ht="12.75">
      <c r="A48" s="22">
        <v>37030</v>
      </c>
      <c r="B48" s="10" t="s">
        <v>1216</v>
      </c>
      <c r="C48" s="15" t="s">
        <v>2</v>
      </c>
      <c r="D48" s="15" t="s">
        <v>3</v>
      </c>
      <c r="E48" s="20">
        <v>7898.158604651165</v>
      </c>
      <c r="F48" s="20">
        <f t="shared" si="3"/>
        <v>2.1939329457364347</v>
      </c>
      <c r="G48" s="20">
        <v>37.9162</v>
      </c>
      <c r="H48" s="20">
        <v>173.227642</v>
      </c>
      <c r="I48" s="20">
        <f aca="true" t="shared" si="9" ref="I48:I53">G48+H48</f>
        <v>211.143842</v>
      </c>
    </row>
    <row r="49" spans="1:9" ht="12.75">
      <c r="A49" s="22">
        <v>37030</v>
      </c>
      <c r="B49" s="10" t="s">
        <v>1217</v>
      </c>
      <c r="C49" s="15" t="s">
        <v>4</v>
      </c>
      <c r="D49" s="15" t="s">
        <v>5</v>
      </c>
      <c r="E49" s="20">
        <v>8680</v>
      </c>
      <c r="F49" s="20">
        <f t="shared" si="3"/>
        <v>2.411111111111111</v>
      </c>
      <c r="G49" s="20">
        <v>37.324000000000005</v>
      </c>
      <c r="H49" s="20">
        <v>164.99687999999998</v>
      </c>
      <c r="I49" s="20">
        <f t="shared" si="9"/>
        <v>202.32088</v>
      </c>
    </row>
    <row r="50" spans="1:9" ht="12.75">
      <c r="A50" s="22">
        <v>37030</v>
      </c>
      <c r="B50" s="10" t="s">
        <v>1218</v>
      </c>
      <c r="C50" s="15" t="s">
        <v>6</v>
      </c>
      <c r="D50" s="15" t="s">
        <v>7</v>
      </c>
      <c r="E50" s="20">
        <v>5784.148514851486</v>
      </c>
      <c r="F50" s="20">
        <f t="shared" si="3"/>
        <v>1.6067079207920794</v>
      </c>
      <c r="G50" s="20">
        <v>27.819</v>
      </c>
      <c r="H50" s="20">
        <v>134.00145</v>
      </c>
      <c r="I50" s="20">
        <f t="shared" si="9"/>
        <v>161.82045</v>
      </c>
    </row>
    <row r="51" spans="1:9" ht="12.75">
      <c r="A51" s="22">
        <v>37030</v>
      </c>
      <c r="B51" s="10" t="s">
        <v>1219</v>
      </c>
      <c r="C51" s="15" t="s">
        <v>8</v>
      </c>
      <c r="D51" s="15" t="s">
        <v>9</v>
      </c>
      <c r="E51" s="20">
        <v>7152.889130434783</v>
      </c>
      <c r="F51" s="20">
        <f t="shared" si="3"/>
        <v>1.9869136473429951</v>
      </c>
      <c r="G51" s="20">
        <v>31.33646666666667</v>
      </c>
      <c r="H51" s="20">
        <v>133.12572</v>
      </c>
      <c r="I51" s="20">
        <f t="shared" si="9"/>
        <v>164.46218666666667</v>
      </c>
    </row>
    <row r="52" spans="1:9" ht="12.75">
      <c r="A52" s="22">
        <v>37030</v>
      </c>
      <c r="B52" s="10" t="s">
        <v>1220</v>
      </c>
      <c r="C52" s="15" t="s">
        <v>10</v>
      </c>
      <c r="D52" s="15" t="s">
        <v>11</v>
      </c>
      <c r="E52" s="20">
        <v>6549.853935483871</v>
      </c>
      <c r="F52" s="20">
        <f t="shared" si="3"/>
        <v>1.819403870967742</v>
      </c>
      <c r="G52" s="20">
        <v>32.696533333333335</v>
      </c>
      <c r="H52" s="20">
        <v>167.41068</v>
      </c>
      <c r="I52" s="20">
        <f t="shared" si="9"/>
        <v>200.10721333333333</v>
      </c>
    </row>
    <row r="53" spans="1:9" ht="12.75">
      <c r="A53" s="22">
        <v>37030</v>
      </c>
      <c r="B53" s="10" t="s">
        <v>1221</v>
      </c>
      <c r="C53" s="15" t="s">
        <v>12</v>
      </c>
      <c r="D53" s="15" t="s">
        <v>13</v>
      </c>
      <c r="E53" s="20">
        <v>6275.338124999999</v>
      </c>
      <c r="F53" s="20">
        <f t="shared" si="3"/>
        <v>1.7431494791666664</v>
      </c>
      <c r="G53" s="20">
        <v>30.8747333333333</v>
      </c>
      <c r="H53" s="20">
        <v>147.54951000000003</v>
      </c>
      <c r="I53" s="20">
        <f t="shared" si="9"/>
        <v>178.42424333333332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V1"/>
    </sheetView>
  </sheetViews>
  <sheetFormatPr defaultColWidth="9.00390625" defaultRowHeight="14.25"/>
  <cols>
    <col min="1" max="1" width="9.125" style="22" customWidth="1"/>
    <col min="2" max="2" width="9.125" style="10" customWidth="1"/>
    <col min="3" max="3" width="10.875" style="7" customWidth="1"/>
    <col min="4" max="4" width="12.375" style="7" customWidth="1"/>
    <col min="5" max="9" width="9.125" style="8" customWidth="1"/>
    <col min="10" max="16384" width="9.125" style="7" customWidth="1"/>
  </cols>
  <sheetData>
    <row r="1" spans="1:9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2">
        <v>36976</v>
      </c>
      <c r="B2" s="10" t="s">
        <v>385</v>
      </c>
      <c r="C2" s="7" t="s">
        <v>620</v>
      </c>
      <c r="D2" s="7" t="s">
        <v>621</v>
      </c>
      <c r="E2" s="8">
        <v>3282.52756756757</v>
      </c>
      <c r="F2" s="8">
        <f aca="true" t="shared" si="0" ref="F2:F7">E2/3600</f>
        <v>0.9118132132132138</v>
      </c>
      <c r="G2" s="8">
        <v>11.007</v>
      </c>
      <c r="H2" s="8">
        <v>8.234523</v>
      </c>
      <c r="I2" s="8">
        <f aca="true" t="shared" si="1" ref="I2:I40">G2+H2</f>
        <v>19.241523</v>
      </c>
    </row>
    <row r="3" spans="1:9" ht="12">
      <c r="A3" s="22">
        <v>36976</v>
      </c>
      <c r="B3" s="10" t="s">
        <v>386</v>
      </c>
      <c r="C3" s="7" t="s">
        <v>622</v>
      </c>
      <c r="D3" s="7" t="s">
        <v>623</v>
      </c>
      <c r="E3" s="8">
        <v>1986.537</v>
      </c>
      <c r="F3" s="8">
        <f t="shared" si="0"/>
        <v>0.5518158333333334</v>
      </c>
      <c r="G3" s="8">
        <v>6.368</v>
      </c>
      <c r="H3" s="8">
        <v>5.024352</v>
      </c>
      <c r="I3" s="8">
        <f t="shared" si="1"/>
        <v>11.392352</v>
      </c>
    </row>
    <row r="4" spans="1:9" ht="12">
      <c r="A4" s="22">
        <v>36976</v>
      </c>
      <c r="B4" s="10" t="s">
        <v>387</v>
      </c>
      <c r="C4" s="7" t="s">
        <v>624</v>
      </c>
      <c r="D4" s="7" t="s">
        <v>625</v>
      </c>
      <c r="E4" s="8">
        <v>2239.685</v>
      </c>
      <c r="F4" s="8">
        <f t="shared" si="0"/>
        <v>0.6221347222222222</v>
      </c>
      <c r="G4" s="8">
        <v>7.046</v>
      </c>
      <c r="H4" s="8">
        <v>5.551</v>
      </c>
      <c r="I4" s="8">
        <f t="shared" si="1"/>
        <v>12.597000000000001</v>
      </c>
    </row>
    <row r="5" spans="1:9" ht="12">
      <c r="A5" s="22">
        <v>36976</v>
      </c>
      <c r="B5" s="10" t="s">
        <v>388</v>
      </c>
      <c r="C5" s="7" t="s">
        <v>626</v>
      </c>
      <c r="D5" s="7" t="s">
        <v>627</v>
      </c>
      <c r="E5" s="8">
        <v>2705.7</v>
      </c>
      <c r="F5" s="8">
        <f t="shared" si="0"/>
        <v>0.7515833333333333</v>
      </c>
      <c r="G5" s="8">
        <v>9.275</v>
      </c>
      <c r="H5" s="8">
        <v>7.317975000000001</v>
      </c>
      <c r="I5" s="8">
        <f t="shared" si="1"/>
        <v>16.592975000000003</v>
      </c>
    </row>
    <row r="6" spans="1:9" ht="12">
      <c r="A6" s="22">
        <v>36976</v>
      </c>
      <c r="B6" s="10" t="s">
        <v>389</v>
      </c>
      <c r="C6" s="7" t="s">
        <v>628</v>
      </c>
      <c r="D6" s="7" t="s">
        <v>629</v>
      </c>
      <c r="E6" s="8">
        <v>1703.5022093023256</v>
      </c>
      <c r="F6" s="8">
        <f t="shared" si="0"/>
        <v>0.4731950581395349</v>
      </c>
      <c r="G6" s="8">
        <v>5.842</v>
      </c>
      <c r="H6" s="8">
        <v>4.613</v>
      </c>
      <c r="I6" s="8">
        <f t="shared" si="1"/>
        <v>10.455</v>
      </c>
    </row>
    <row r="7" spans="1:9" ht="12">
      <c r="A7" s="22">
        <v>36976</v>
      </c>
      <c r="B7" s="10" t="s">
        <v>390</v>
      </c>
      <c r="C7" s="7" t="s">
        <v>630</v>
      </c>
      <c r="D7" s="7" t="s">
        <v>631</v>
      </c>
      <c r="E7" s="8">
        <v>1832.578</v>
      </c>
      <c r="F7" s="8">
        <f t="shared" si="0"/>
        <v>0.5090494444444444</v>
      </c>
      <c r="G7" s="8">
        <v>6.477</v>
      </c>
      <c r="H7" s="8">
        <v>4.825</v>
      </c>
      <c r="I7" s="8">
        <f t="shared" si="1"/>
        <v>11.302</v>
      </c>
    </row>
    <row r="9" spans="1:9" ht="12">
      <c r="A9" s="22">
        <v>36982</v>
      </c>
      <c r="B9" s="10" t="s">
        <v>385</v>
      </c>
      <c r="C9" s="7" t="s">
        <v>632</v>
      </c>
      <c r="D9" s="7" t="s">
        <v>633</v>
      </c>
      <c r="E9" s="8">
        <v>3777.0889487870622</v>
      </c>
      <c r="F9" s="8">
        <f>E9/3600</f>
        <v>1.0491913746630728</v>
      </c>
      <c r="G9" s="8">
        <v>12.342</v>
      </c>
      <c r="H9" s="8">
        <v>10.725198</v>
      </c>
      <c r="I9" s="8">
        <f t="shared" si="1"/>
        <v>23.067198</v>
      </c>
    </row>
    <row r="10" spans="1:9" ht="12">
      <c r="A10" s="22">
        <v>36982</v>
      </c>
      <c r="B10" s="10" t="s">
        <v>482</v>
      </c>
      <c r="C10" s="7" t="s">
        <v>634</v>
      </c>
      <c r="D10" s="7" t="s">
        <v>635</v>
      </c>
      <c r="E10" s="8">
        <v>3348.956</v>
      </c>
      <c r="F10" s="8">
        <f aca="true" t="shared" si="2" ref="F10:F40">E10/3600</f>
        <v>0.9302655555555556</v>
      </c>
      <c r="G10" s="8">
        <v>11.859</v>
      </c>
      <c r="H10" s="8">
        <v>10.33</v>
      </c>
      <c r="I10" s="8">
        <f t="shared" si="1"/>
        <v>22.189</v>
      </c>
    </row>
    <row r="11" spans="1:9" ht="12">
      <c r="A11" s="22">
        <v>36982</v>
      </c>
      <c r="B11" s="10" t="s">
        <v>387</v>
      </c>
      <c r="C11" s="7" t="s">
        <v>636</v>
      </c>
      <c r="D11" s="7" t="s">
        <v>637</v>
      </c>
      <c r="E11" s="8">
        <v>2019.91525423729</v>
      </c>
      <c r="F11" s="8">
        <f t="shared" si="2"/>
        <v>0.5610875706214694</v>
      </c>
      <c r="G11" s="8">
        <v>7.459</v>
      </c>
      <c r="H11" s="8">
        <v>5.921</v>
      </c>
      <c r="I11" s="8">
        <f t="shared" si="1"/>
        <v>13.379999999999999</v>
      </c>
    </row>
    <row r="12" spans="1:9" ht="12">
      <c r="A12" s="22">
        <v>36982</v>
      </c>
      <c r="B12" s="10" t="s">
        <v>388</v>
      </c>
      <c r="C12" s="7" t="s">
        <v>638</v>
      </c>
      <c r="D12" s="7" t="s">
        <v>639</v>
      </c>
      <c r="E12" s="8">
        <v>3416.95652173913</v>
      </c>
      <c r="F12" s="8">
        <f t="shared" si="2"/>
        <v>0.9491545893719806</v>
      </c>
      <c r="G12" s="8">
        <v>11.214</v>
      </c>
      <c r="H12" s="8">
        <v>9.744966</v>
      </c>
      <c r="I12" s="8">
        <f t="shared" si="1"/>
        <v>20.958966</v>
      </c>
    </row>
    <row r="14" spans="1:9" ht="12">
      <c r="A14" s="22">
        <v>36993</v>
      </c>
      <c r="B14" s="10" t="s">
        <v>385</v>
      </c>
      <c r="C14" s="7" t="s">
        <v>554</v>
      </c>
      <c r="D14" s="7" t="s">
        <v>560</v>
      </c>
      <c r="E14" s="8">
        <v>8833.727197452228</v>
      </c>
      <c r="F14" s="8">
        <f t="shared" si="2"/>
        <v>2.453813110403397</v>
      </c>
      <c r="G14" s="8">
        <v>32.903800000000004</v>
      </c>
      <c r="H14" s="8">
        <v>24.4444</v>
      </c>
      <c r="I14" s="8">
        <f t="shared" si="1"/>
        <v>57.348200000000006</v>
      </c>
    </row>
    <row r="15" spans="1:9" ht="12">
      <c r="A15" s="22">
        <v>36993</v>
      </c>
      <c r="B15" s="10" t="s">
        <v>482</v>
      </c>
      <c r="C15" s="7" t="s">
        <v>555</v>
      </c>
      <c r="D15" s="7" t="s">
        <v>561</v>
      </c>
      <c r="E15" s="8">
        <v>9825.6772200772</v>
      </c>
      <c r="F15" s="8">
        <f t="shared" si="2"/>
        <v>2.7293547833547778</v>
      </c>
      <c r="G15" s="8">
        <v>35.29056</v>
      </c>
      <c r="H15" s="8">
        <v>27.25952</v>
      </c>
      <c r="I15" s="8">
        <f t="shared" si="1"/>
        <v>62.550079999999994</v>
      </c>
    </row>
    <row r="16" spans="1:9" ht="12">
      <c r="A16" s="22">
        <v>36993</v>
      </c>
      <c r="B16" s="10" t="s">
        <v>483</v>
      </c>
      <c r="C16" s="7" t="s">
        <v>556</v>
      </c>
      <c r="D16" s="7" t="s">
        <v>562</v>
      </c>
      <c r="E16" s="8">
        <v>5330.29835694051</v>
      </c>
      <c r="F16" s="8">
        <f t="shared" si="2"/>
        <v>1.480638432483475</v>
      </c>
      <c r="G16" s="8">
        <v>19.6644</v>
      </c>
      <c r="H16" s="8">
        <v>16.2984</v>
      </c>
      <c r="I16" s="8">
        <f t="shared" si="1"/>
        <v>35.9628</v>
      </c>
    </row>
    <row r="17" spans="1:9" ht="12">
      <c r="A17" s="22">
        <v>36993</v>
      </c>
      <c r="B17" s="10" t="s">
        <v>484</v>
      </c>
      <c r="C17" s="7" t="s">
        <v>557</v>
      </c>
      <c r="D17" s="7" t="s">
        <v>563</v>
      </c>
      <c r="E17" s="8">
        <v>2294.507368421053</v>
      </c>
      <c r="F17" s="8">
        <f t="shared" si="2"/>
        <v>0.637363157894737</v>
      </c>
      <c r="G17" s="8">
        <v>8.3326</v>
      </c>
      <c r="H17" s="8">
        <v>7.1676</v>
      </c>
      <c r="I17" s="8">
        <f t="shared" si="1"/>
        <v>15.5002</v>
      </c>
    </row>
    <row r="18" spans="1:9" ht="12">
      <c r="A18" s="22">
        <v>36993</v>
      </c>
      <c r="B18" s="10" t="s">
        <v>485</v>
      </c>
      <c r="C18" s="7" t="s">
        <v>558</v>
      </c>
      <c r="D18" s="7" t="s">
        <v>564</v>
      </c>
      <c r="E18" s="8">
        <v>5526.717488372093</v>
      </c>
      <c r="F18" s="8">
        <f t="shared" si="2"/>
        <v>1.5351993023255812</v>
      </c>
      <c r="G18" s="8">
        <v>19.511400000000002</v>
      </c>
      <c r="H18" s="8">
        <v>10.862400000000001</v>
      </c>
      <c r="I18" s="8">
        <f t="shared" si="1"/>
        <v>30.373800000000003</v>
      </c>
    </row>
    <row r="19" spans="1:9" ht="12">
      <c r="A19" s="22">
        <v>36993</v>
      </c>
      <c r="B19" s="10" t="s">
        <v>486</v>
      </c>
      <c r="C19" s="7" t="s">
        <v>559</v>
      </c>
      <c r="D19" s="7" t="s">
        <v>565</v>
      </c>
      <c r="E19" s="8">
        <v>7879.413901140683</v>
      </c>
      <c r="F19" s="8">
        <f t="shared" si="2"/>
        <v>2.18872608365019</v>
      </c>
      <c r="G19" s="8">
        <v>27.36496</v>
      </c>
      <c r="H19" s="8">
        <v>20.72064</v>
      </c>
      <c r="I19" s="8">
        <f t="shared" si="1"/>
        <v>48.0856</v>
      </c>
    </row>
    <row r="21" spans="1:9" ht="12">
      <c r="A21" s="22">
        <v>37000</v>
      </c>
      <c r="B21" s="10" t="s">
        <v>385</v>
      </c>
      <c r="C21" s="7" t="s">
        <v>640</v>
      </c>
      <c r="D21" s="7" t="s">
        <v>641</v>
      </c>
      <c r="E21" s="8">
        <v>7532.529873417723</v>
      </c>
      <c r="F21" s="8">
        <f t="shared" si="2"/>
        <v>2.0923694092827008</v>
      </c>
      <c r="G21" s="8">
        <v>28.336660000000002</v>
      </c>
      <c r="H21" s="8">
        <v>28.53598</v>
      </c>
      <c r="I21" s="8">
        <f t="shared" si="1"/>
        <v>56.872640000000004</v>
      </c>
    </row>
    <row r="22" spans="1:9" ht="12">
      <c r="A22" s="22">
        <v>37000</v>
      </c>
      <c r="B22" s="10" t="s">
        <v>482</v>
      </c>
      <c r="C22" s="7" t="s">
        <v>642</v>
      </c>
      <c r="D22" s="7" t="s">
        <v>643</v>
      </c>
      <c r="E22" s="8">
        <v>6324.206896551724</v>
      </c>
      <c r="F22" s="8">
        <f t="shared" si="2"/>
        <v>1.7567241379310343</v>
      </c>
      <c r="G22" s="8">
        <v>23.528</v>
      </c>
      <c r="H22" s="8">
        <v>43.48799999999999</v>
      </c>
      <c r="I22" s="8">
        <f t="shared" si="1"/>
        <v>67.01599999999999</v>
      </c>
    </row>
    <row r="23" spans="1:9" ht="12">
      <c r="A23" s="22">
        <v>37000</v>
      </c>
      <c r="B23" s="10" t="s">
        <v>483</v>
      </c>
      <c r="C23" s="7" t="s">
        <v>644</v>
      </c>
      <c r="D23" s="7" t="s">
        <v>645</v>
      </c>
      <c r="E23" s="8">
        <v>7666.867570093457</v>
      </c>
      <c r="F23" s="8">
        <f t="shared" si="2"/>
        <v>2.1296854361370716</v>
      </c>
      <c r="G23" s="8">
        <v>28.784380000000002</v>
      </c>
      <c r="H23" s="8">
        <v>25.76056</v>
      </c>
      <c r="I23" s="8">
        <f t="shared" si="1"/>
        <v>54.544940000000004</v>
      </c>
    </row>
    <row r="24" spans="1:9" ht="12">
      <c r="A24" s="22">
        <v>37000</v>
      </c>
      <c r="B24" s="10" t="s">
        <v>484</v>
      </c>
      <c r="C24" s="7" t="s">
        <v>646</v>
      </c>
      <c r="D24" s="7" t="s">
        <v>647</v>
      </c>
      <c r="E24" s="8">
        <v>6944.805194805194</v>
      </c>
      <c r="F24" s="8">
        <f t="shared" si="2"/>
        <v>1.929112554112554</v>
      </c>
      <c r="G24" s="8">
        <v>23.25</v>
      </c>
      <c r="H24" s="8">
        <v>21.430300000000003</v>
      </c>
      <c r="I24" s="8">
        <f t="shared" si="1"/>
        <v>44.6803</v>
      </c>
    </row>
    <row r="25" spans="1:9" ht="12">
      <c r="A25" s="22">
        <v>37000</v>
      </c>
      <c r="B25" s="10" t="s">
        <v>485</v>
      </c>
      <c r="C25" s="7" t="s">
        <v>648</v>
      </c>
      <c r="D25" s="7" t="s">
        <v>649</v>
      </c>
      <c r="E25" s="8">
        <v>9735.44</v>
      </c>
      <c r="F25" s="8">
        <f t="shared" si="2"/>
        <v>2.704288888888889</v>
      </c>
      <c r="G25" s="8">
        <v>35.94176</v>
      </c>
      <c r="H25" s="8">
        <v>34.677760000000006</v>
      </c>
      <c r="I25" s="8">
        <f t="shared" si="1"/>
        <v>70.61952000000001</v>
      </c>
    </row>
    <row r="26" spans="1:9" ht="12">
      <c r="A26" s="22">
        <v>37000</v>
      </c>
      <c r="B26" s="10" t="s">
        <v>486</v>
      </c>
      <c r="C26" s="7" t="s">
        <v>650</v>
      </c>
      <c r="D26" s="7" t="s">
        <v>651</v>
      </c>
      <c r="E26" s="8">
        <v>7554.33</v>
      </c>
      <c r="F26" s="8">
        <f t="shared" si="2"/>
        <v>2.0984249999999998</v>
      </c>
      <c r="G26" s="8">
        <v>28.058940000000003</v>
      </c>
      <c r="H26" s="8">
        <v>28.070280000000004</v>
      </c>
      <c r="I26" s="8">
        <f t="shared" si="1"/>
        <v>56.129220000000004</v>
      </c>
    </row>
    <row r="28" spans="1:9" ht="12" customHeight="1">
      <c r="A28" s="22">
        <v>37019</v>
      </c>
      <c r="B28" s="16" t="s">
        <v>14</v>
      </c>
      <c r="C28" s="1" t="s">
        <v>15</v>
      </c>
      <c r="D28" s="1" t="s">
        <v>16</v>
      </c>
      <c r="E28" s="8">
        <v>21155.699650800005</v>
      </c>
      <c r="F28" s="8">
        <f t="shared" si="2"/>
        <v>5.876583236333334</v>
      </c>
      <c r="G28" s="8">
        <v>75.84892529</v>
      </c>
      <c r="H28" s="8">
        <v>183.22333333333333</v>
      </c>
      <c r="I28" s="8">
        <f t="shared" si="1"/>
        <v>259.0722586233333</v>
      </c>
    </row>
    <row r="29" spans="1:9" ht="12">
      <c r="A29" s="22">
        <v>37019</v>
      </c>
      <c r="B29" s="16" t="s">
        <v>482</v>
      </c>
      <c r="C29" s="1" t="s">
        <v>17</v>
      </c>
      <c r="D29" s="1" t="s">
        <v>18</v>
      </c>
      <c r="E29" s="8">
        <v>21759.9944522642</v>
      </c>
      <c r="F29" s="8">
        <f t="shared" si="2"/>
        <v>6.044442903406722</v>
      </c>
      <c r="G29" s="8">
        <v>80.11706274</v>
      </c>
      <c r="H29" s="8">
        <v>194.194333333333</v>
      </c>
      <c r="I29" s="8">
        <f t="shared" si="1"/>
        <v>274.31139607333296</v>
      </c>
    </row>
    <row r="30" spans="1:9" ht="12">
      <c r="A30" s="22">
        <v>37019</v>
      </c>
      <c r="B30" s="16" t="s">
        <v>483</v>
      </c>
      <c r="C30" s="1" t="s">
        <v>19</v>
      </c>
      <c r="D30" s="1" t="s">
        <v>20</v>
      </c>
      <c r="E30" s="8">
        <v>16466.76788577097</v>
      </c>
      <c r="F30" s="8">
        <f t="shared" si="2"/>
        <v>4.574102190491936</v>
      </c>
      <c r="G30" s="8">
        <v>60.168206240999986</v>
      </c>
      <c r="H30" s="8">
        <v>129.30599999999998</v>
      </c>
      <c r="I30" s="8">
        <f t="shared" si="1"/>
        <v>189.47420624099996</v>
      </c>
    </row>
    <row r="31" spans="1:9" ht="12">
      <c r="A31" s="22">
        <v>37019</v>
      </c>
      <c r="B31" s="16" t="s">
        <v>484</v>
      </c>
      <c r="C31" s="7" t="s">
        <v>33</v>
      </c>
      <c r="D31" s="7" t="s">
        <v>36</v>
      </c>
      <c r="E31" s="8">
        <v>10888.6573224</v>
      </c>
      <c r="F31" s="8">
        <f t="shared" si="2"/>
        <v>3.024627034</v>
      </c>
      <c r="G31" s="8">
        <v>44.571383999999995</v>
      </c>
      <c r="H31" s="8">
        <v>97.5599666666667</v>
      </c>
      <c r="I31" s="8">
        <f t="shared" si="1"/>
        <v>142.1313506666667</v>
      </c>
    </row>
    <row r="32" spans="1:9" ht="12">
      <c r="A32" s="22">
        <v>37019</v>
      </c>
      <c r="B32" s="16" t="s">
        <v>485</v>
      </c>
      <c r="C32" s="7" t="s">
        <v>34</v>
      </c>
      <c r="D32" s="7" t="s">
        <v>384</v>
      </c>
      <c r="E32" s="8">
        <v>11359.028863448268</v>
      </c>
      <c r="F32" s="8">
        <f t="shared" si="2"/>
        <v>3.1552857954022966</v>
      </c>
      <c r="G32" s="8">
        <v>46.4987952</v>
      </c>
      <c r="H32" s="8">
        <v>102.48</v>
      </c>
      <c r="I32" s="8">
        <f t="shared" si="1"/>
        <v>148.9787952</v>
      </c>
    </row>
    <row r="33" spans="1:9" ht="12">
      <c r="A33" s="22">
        <v>37019</v>
      </c>
      <c r="B33" s="16" t="s">
        <v>486</v>
      </c>
      <c r="C33" s="7" t="s">
        <v>35</v>
      </c>
      <c r="D33" s="7" t="s">
        <v>37</v>
      </c>
      <c r="E33" s="8">
        <v>12761.654407771963</v>
      </c>
      <c r="F33" s="8">
        <f t="shared" si="2"/>
        <v>3.5449040021588787</v>
      </c>
      <c r="G33" s="8">
        <v>47.651869267</v>
      </c>
      <c r="H33" s="8">
        <v>82.9342666666667</v>
      </c>
      <c r="I33" s="8">
        <f t="shared" si="1"/>
        <v>130.5861359336667</v>
      </c>
    </row>
    <row r="34" spans="2:4" ht="12">
      <c r="B34" s="16"/>
      <c r="C34" s="1"/>
      <c r="D34" s="1"/>
    </row>
    <row r="35" spans="1:9" ht="12">
      <c r="A35" s="22">
        <v>37030</v>
      </c>
      <c r="B35" s="10" t="s">
        <v>385</v>
      </c>
      <c r="C35" s="7" t="s">
        <v>632</v>
      </c>
      <c r="D35" s="7" t="s">
        <v>652</v>
      </c>
      <c r="E35" s="8">
        <v>6201.80625</v>
      </c>
      <c r="F35" s="8">
        <f t="shared" si="2"/>
        <v>1.7227239583333331</v>
      </c>
      <c r="G35" s="21">
        <v>24.19554</v>
      </c>
      <c r="H35" s="8">
        <v>164.5857</v>
      </c>
      <c r="I35" s="8">
        <f t="shared" si="1"/>
        <v>188.78124</v>
      </c>
    </row>
    <row r="36" spans="1:9" ht="12">
      <c r="A36" s="22">
        <v>37030</v>
      </c>
      <c r="B36" s="10" t="s">
        <v>482</v>
      </c>
      <c r="C36" s="7" t="s">
        <v>653</v>
      </c>
      <c r="D36" s="7" t="s">
        <v>623</v>
      </c>
      <c r="E36" s="8">
        <v>8939.997311827954</v>
      </c>
      <c r="F36" s="8">
        <f t="shared" si="2"/>
        <v>2.483332586618876</v>
      </c>
      <c r="G36" s="21">
        <v>36.81410833333333</v>
      </c>
      <c r="H36" s="8">
        <v>212.77433333333332</v>
      </c>
      <c r="I36" s="8">
        <f t="shared" si="1"/>
        <v>249.58844166666665</v>
      </c>
    </row>
    <row r="37" spans="1:9" ht="12">
      <c r="A37" s="22">
        <v>37030</v>
      </c>
      <c r="B37" s="10" t="s">
        <v>483</v>
      </c>
      <c r="C37" s="7" t="s">
        <v>654</v>
      </c>
      <c r="D37" s="7" t="s">
        <v>647</v>
      </c>
      <c r="E37" s="8">
        <v>4813.506706948641</v>
      </c>
      <c r="F37" s="8">
        <f t="shared" si="2"/>
        <v>1.3370851963746226</v>
      </c>
      <c r="G37" s="21">
        <v>19.955936</v>
      </c>
      <c r="H37" s="8">
        <v>147.3334</v>
      </c>
      <c r="I37" s="8">
        <f t="shared" si="1"/>
        <v>167.28933600000002</v>
      </c>
    </row>
    <row r="38" spans="1:9" ht="12">
      <c r="A38" s="22">
        <v>37030</v>
      </c>
      <c r="B38" s="10" t="s">
        <v>484</v>
      </c>
      <c r="C38" s="7" t="s">
        <v>624</v>
      </c>
      <c r="D38" s="7" t="s">
        <v>631</v>
      </c>
      <c r="E38" s="8">
        <v>7980.094375</v>
      </c>
      <c r="F38" s="8">
        <f t="shared" si="2"/>
        <v>2.2166928819444442</v>
      </c>
      <c r="G38" s="21">
        <v>32.938128666666664</v>
      </c>
      <c r="H38" s="8">
        <v>192.8064666666667</v>
      </c>
      <c r="I38" s="8">
        <f t="shared" si="1"/>
        <v>225.74459533333336</v>
      </c>
    </row>
    <row r="39" spans="1:9" ht="12">
      <c r="A39" s="22">
        <v>37030</v>
      </c>
      <c r="B39" s="10" t="s">
        <v>485</v>
      </c>
      <c r="C39" s="7" t="s">
        <v>383</v>
      </c>
      <c r="D39" s="7" t="s">
        <v>384</v>
      </c>
      <c r="E39" s="8">
        <v>7361.1</v>
      </c>
      <c r="F39" s="8">
        <f t="shared" si="2"/>
        <v>2.04475</v>
      </c>
      <c r="G39" s="21">
        <v>29.34683033333336</v>
      </c>
      <c r="H39" s="8">
        <v>142.934266666666</v>
      </c>
      <c r="I39" s="8">
        <f t="shared" si="1"/>
        <v>172.28109699999936</v>
      </c>
    </row>
    <row r="40" spans="1:9" ht="12">
      <c r="A40" s="22">
        <v>37030</v>
      </c>
      <c r="B40" s="10" t="s">
        <v>486</v>
      </c>
      <c r="C40" s="1" t="s">
        <v>19</v>
      </c>
      <c r="D40" s="1" t="s">
        <v>20</v>
      </c>
      <c r="E40" s="8">
        <v>8961.3</v>
      </c>
      <c r="F40" s="8">
        <f t="shared" si="2"/>
        <v>2.4892499999999997</v>
      </c>
      <c r="G40" s="21">
        <v>35.56253099999999</v>
      </c>
      <c r="H40" s="8">
        <v>129.30599999999998</v>
      </c>
      <c r="I40" s="8">
        <f t="shared" si="1"/>
        <v>164.86853099999996</v>
      </c>
    </row>
    <row r="50" ht="13.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1" sqref="A1:IV1"/>
    </sheetView>
  </sheetViews>
  <sheetFormatPr defaultColWidth="9.00390625" defaultRowHeight="14.25"/>
  <cols>
    <col min="1" max="1" width="10.625" style="25" customWidth="1"/>
    <col min="2" max="4" width="10.625" style="11" customWidth="1"/>
    <col min="5" max="9" width="10.625" style="12" customWidth="1"/>
    <col min="10" max="10" width="10.625" style="11" customWidth="1"/>
    <col min="11" max="16384" width="8.75390625" style="1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s="7" customFormat="1" ht="12">
      <c r="A2" s="22">
        <v>36976</v>
      </c>
      <c r="B2" s="7" t="s">
        <v>655</v>
      </c>
      <c r="C2" s="7" t="s">
        <v>656</v>
      </c>
      <c r="D2" s="7" t="s">
        <v>657</v>
      </c>
      <c r="E2" s="8">
        <v>2807.795925</v>
      </c>
      <c r="F2" s="8">
        <f aca="true" t="shared" si="0" ref="F2:F53">E2/3600</f>
        <v>0.7799433124999999</v>
      </c>
      <c r="G2" s="8">
        <v>8.696</v>
      </c>
      <c r="H2" s="8">
        <f aca="true" t="shared" si="1" ref="H2:H7">G2*0.829</f>
        <v>7.208983999999999</v>
      </c>
      <c r="I2" s="8">
        <f>G2+H2</f>
        <v>15.904983999999999</v>
      </c>
    </row>
    <row r="3" spans="1:9" s="7" customFormat="1" ht="12">
      <c r="A3" s="22">
        <v>36976</v>
      </c>
      <c r="B3" s="7" t="s">
        <v>658</v>
      </c>
      <c r="C3" s="7" t="s">
        <v>659</v>
      </c>
      <c r="D3" s="7" t="s">
        <v>660</v>
      </c>
      <c r="E3" s="8">
        <v>2122.999</v>
      </c>
      <c r="F3" s="8">
        <f t="shared" si="0"/>
        <v>0.5897219444444444</v>
      </c>
      <c r="G3" s="8">
        <v>7.97</v>
      </c>
      <c r="H3" s="8">
        <f t="shared" si="1"/>
        <v>6.60713</v>
      </c>
      <c r="I3" s="8">
        <f aca="true" t="shared" si="2" ref="I3:I53">G3+H3</f>
        <v>14.57713</v>
      </c>
    </row>
    <row r="4" spans="1:9" s="7" customFormat="1" ht="12">
      <c r="A4" s="22">
        <v>36976</v>
      </c>
      <c r="B4" s="7" t="s">
        <v>405</v>
      </c>
      <c r="C4" s="7" t="s">
        <v>661</v>
      </c>
      <c r="D4" s="7" t="s">
        <v>662</v>
      </c>
      <c r="E4" s="8">
        <v>2269.14325</v>
      </c>
      <c r="F4" s="8">
        <f t="shared" si="0"/>
        <v>0.6303175694444445</v>
      </c>
      <c r="G4" s="8">
        <v>8.367</v>
      </c>
      <c r="H4" s="8">
        <f t="shared" si="1"/>
        <v>6.936243</v>
      </c>
      <c r="I4" s="8">
        <f t="shared" si="2"/>
        <v>15.303243000000002</v>
      </c>
    </row>
    <row r="5" spans="1:9" s="7" customFormat="1" ht="12">
      <c r="A5" s="22">
        <v>36976</v>
      </c>
      <c r="B5" s="7" t="s">
        <v>406</v>
      </c>
      <c r="C5" s="7" t="s">
        <v>663</v>
      </c>
      <c r="D5" s="7" t="s">
        <v>664</v>
      </c>
      <c r="E5" s="8">
        <v>1446.0070754716983</v>
      </c>
      <c r="F5" s="8">
        <f t="shared" si="0"/>
        <v>0.40166863207547177</v>
      </c>
      <c r="G5" s="8">
        <v>5.63</v>
      </c>
      <c r="H5" s="8">
        <f t="shared" si="1"/>
        <v>4.667269999999999</v>
      </c>
      <c r="I5" s="8">
        <f t="shared" si="2"/>
        <v>10.29727</v>
      </c>
    </row>
    <row r="6" spans="1:9" s="7" customFormat="1" ht="12">
      <c r="A6" s="22">
        <v>36976</v>
      </c>
      <c r="B6" s="7" t="s">
        <v>407</v>
      </c>
      <c r="C6" s="7" t="s">
        <v>665</v>
      </c>
      <c r="D6" s="7" t="s">
        <v>666</v>
      </c>
      <c r="E6" s="8">
        <v>1943.8049763779532</v>
      </c>
      <c r="F6" s="8">
        <f t="shared" si="0"/>
        <v>0.5399458267716537</v>
      </c>
      <c r="G6" s="8">
        <v>6.6240000000000006</v>
      </c>
      <c r="H6" s="8">
        <f t="shared" si="1"/>
        <v>5.491296</v>
      </c>
      <c r="I6" s="8">
        <f t="shared" si="2"/>
        <v>12.115296</v>
      </c>
    </row>
    <row r="7" spans="1:9" s="7" customFormat="1" ht="12">
      <c r="A7" s="22">
        <v>36976</v>
      </c>
      <c r="B7" s="7" t="s">
        <v>408</v>
      </c>
      <c r="C7" s="7" t="s">
        <v>667</v>
      </c>
      <c r="D7" s="7" t="s">
        <v>668</v>
      </c>
      <c r="E7" s="8">
        <v>3066.44690566038</v>
      </c>
      <c r="F7" s="8">
        <f t="shared" si="0"/>
        <v>0.8517908071278832</v>
      </c>
      <c r="G7" s="8">
        <v>10.254</v>
      </c>
      <c r="H7" s="8">
        <f t="shared" si="1"/>
        <v>8.500566</v>
      </c>
      <c r="I7" s="8">
        <f t="shared" si="2"/>
        <v>18.754565999999997</v>
      </c>
    </row>
    <row r="8" spans="1:9" s="7" customFormat="1" ht="11.25">
      <c r="A8" s="22"/>
      <c r="E8" s="8"/>
      <c r="F8" s="8"/>
      <c r="G8" s="8"/>
      <c r="H8" s="8"/>
      <c r="I8" s="8"/>
    </row>
    <row r="9" spans="1:9" s="7" customFormat="1" ht="12">
      <c r="A9" s="22">
        <v>36982</v>
      </c>
      <c r="B9" s="7" t="s">
        <v>655</v>
      </c>
      <c r="C9" s="7" t="s">
        <v>669</v>
      </c>
      <c r="D9" s="7" t="s">
        <v>670</v>
      </c>
      <c r="E9" s="8">
        <v>3893.7348152</v>
      </c>
      <c r="F9" s="8">
        <f t="shared" si="0"/>
        <v>1.0815930042222222</v>
      </c>
      <c r="G9" s="8">
        <v>13.046748</v>
      </c>
      <c r="H9" s="8">
        <f>G9*0.889</f>
        <v>11.598558972</v>
      </c>
      <c r="I9" s="8">
        <f t="shared" si="2"/>
        <v>24.645306972</v>
      </c>
    </row>
    <row r="10" spans="1:9" s="7" customFormat="1" ht="12">
      <c r="A10" s="22">
        <v>36982</v>
      </c>
      <c r="B10" s="7" t="s">
        <v>658</v>
      </c>
      <c r="C10" s="7" t="s">
        <v>671</v>
      </c>
      <c r="D10" s="7" t="s">
        <v>672</v>
      </c>
      <c r="E10" s="8">
        <v>1988.675858028169</v>
      </c>
      <c r="F10" s="8">
        <f t="shared" si="0"/>
        <v>0.5524099605633802</v>
      </c>
      <c r="G10" s="8">
        <v>6.901324</v>
      </c>
      <c r="H10" s="8">
        <f aca="true" t="shared" si="3" ref="H10:H17">G10*0.889</f>
        <v>6.135277036</v>
      </c>
      <c r="I10" s="8">
        <f t="shared" si="2"/>
        <v>13.036601036</v>
      </c>
    </row>
    <row r="11" spans="1:9" s="7" customFormat="1" ht="12">
      <c r="A11" s="22">
        <v>36982</v>
      </c>
      <c r="B11" s="7" t="s">
        <v>673</v>
      </c>
      <c r="C11" s="7" t="s">
        <v>674</v>
      </c>
      <c r="D11" s="7" t="s">
        <v>675</v>
      </c>
      <c r="E11" s="8">
        <v>2083.9319542429907</v>
      </c>
      <c r="F11" s="8">
        <f t="shared" si="0"/>
        <v>0.5788699872897196</v>
      </c>
      <c r="G11" s="8">
        <v>7.406256000000001</v>
      </c>
      <c r="H11" s="8">
        <f t="shared" si="3"/>
        <v>6.584161584000001</v>
      </c>
      <c r="I11" s="8">
        <f t="shared" si="2"/>
        <v>13.990417584000003</v>
      </c>
    </row>
    <row r="12" spans="1:9" s="7" customFormat="1" ht="12">
      <c r="A12" s="22">
        <v>36982</v>
      </c>
      <c r="B12" s="7" t="s">
        <v>676</v>
      </c>
      <c r="C12" s="7" t="s">
        <v>677</v>
      </c>
      <c r="D12" s="7" t="s">
        <v>678</v>
      </c>
      <c r="E12" s="8">
        <v>3648.938890052356</v>
      </c>
      <c r="F12" s="8">
        <f t="shared" si="0"/>
        <v>1.0135941361256544</v>
      </c>
      <c r="G12" s="8">
        <v>11.65164</v>
      </c>
      <c r="H12" s="8">
        <f t="shared" si="3"/>
        <v>10.358307960000001</v>
      </c>
      <c r="I12" s="8">
        <f t="shared" si="2"/>
        <v>22.00994796</v>
      </c>
    </row>
    <row r="13" spans="1:9" s="7" customFormat="1" ht="12">
      <c r="A13" s="22">
        <v>36982</v>
      </c>
      <c r="B13" s="7" t="s">
        <v>679</v>
      </c>
      <c r="C13" s="7" t="s">
        <v>680</v>
      </c>
      <c r="D13" s="7" t="s">
        <v>678</v>
      </c>
      <c r="E13" s="8">
        <v>1898.9137249811317</v>
      </c>
      <c r="F13" s="8">
        <f t="shared" si="0"/>
        <v>0.527476034716981</v>
      </c>
      <c r="G13" s="8">
        <v>6.707844</v>
      </c>
      <c r="H13" s="8">
        <f t="shared" si="3"/>
        <v>5.9632733159999995</v>
      </c>
      <c r="I13" s="8">
        <f t="shared" si="2"/>
        <v>12.671117316</v>
      </c>
    </row>
    <row r="14" spans="1:9" s="7" customFormat="1" ht="12">
      <c r="A14" s="22">
        <v>36982</v>
      </c>
      <c r="B14" s="7" t="s">
        <v>681</v>
      </c>
      <c r="C14" s="7" t="s">
        <v>682</v>
      </c>
      <c r="D14" s="7" t="s">
        <v>662</v>
      </c>
      <c r="E14" s="8">
        <v>2123.102388231174</v>
      </c>
      <c r="F14" s="8">
        <f t="shared" si="0"/>
        <v>0.5897506633975482</v>
      </c>
      <c r="G14" s="8">
        <v>8.083044</v>
      </c>
      <c r="H14" s="8">
        <f t="shared" si="3"/>
        <v>7.185826115999999</v>
      </c>
      <c r="I14" s="8">
        <f t="shared" si="2"/>
        <v>15.268870115999999</v>
      </c>
    </row>
    <row r="15" spans="1:9" s="7" customFormat="1" ht="12">
      <c r="A15" s="22">
        <v>36982</v>
      </c>
      <c r="B15" s="7" t="s">
        <v>683</v>
      </c>
      <c r="C15" s="7" t="s">
        <v>684</v>
      </c>
      <c r="D15" s="7" t="s">
        <v>685</v>
      </c>
      <c r="E15" s="8">
        <v>3136.4902208955223</v>
      </c>
      <c r="F15" s="8">
        <f t="shared" si="0"/>
        <v>0.8712472835820895</v>
      </c>
      <c r="G15" s="8">
        <v>10.539672000000001</v>
      </c>
      <c r="H15" s="8">
        <f t="shared" si="3"/>
        <v>9.369768408</v>
      </c>
      <c r="I15" s="8">
        <f t="shared" si="2"/>
        <v>19.909440408000002</v>
      </c>
    </row>
    <row r="16" spans="1:9" s="7" customFormat="1" ht="12">
      <c r="A16" s="22">
        <v>36982</v>
      </c>
      <c r="B16" s="7" t="s">
        <v>686</v>
      </c>
      <c r="C16" s="7" t="s">
        <v>687</v>
      </c>
      <c r="D16" s="7" t="s">
        <v>688</v>
      </c>
      <c r="E16" s="8">
        <v>2716.3614315789473</v>
      </c>
      <c r="F16" s="8">
        <f t="shared" si="0"/>
        <v>0.7545448421052632</v>
      </c>
      <c r="G16" s="8">
        <v>9.491196000000002</v>
      </c>
      <c r="H16" s="8">
        <f t="shared" si="3"/>
        <v>8.437673244000003</v>
      </c>
      <c r="I16" s="8">
        <f t="shared" si="2"/>
        <v>17.928869244000005</v>
      </c>
    </row>
    <row r="17" spans="1:9" s="7" customFormat="1" ht="12">
      <c r="A17" s="22">
        <v>36982</v>
      </c>
      <c r="B17" s="7" t="s">
        <v>689</v>
      </c>
      <c r="C17" s="7" t="s">
        <v>667</v>
      </c>
      <c r="D17" s="7" t="s">
        <v>690</v>
      </c>
      <c r="E17" s="8">
        <v>3643.177313554987</v>
      </c>
      <c r="F17" s="8">
        <f t="shared" si="0"/>
        <v>1.0119936982097186</v>
      </c>
      <c r="G17" s="8">
        <v>11.907324000000003</v>
      </c>
      <c r="H17" s="8">
        <f t="shared" si="3"/>
        <v>10.585611036000003</v>
      </c>
      <c r="I17" s="8">
        <f t="shared" si="2"/>
        <v>22.492935036000006</v>
      </c>
    </row>
    <row r="18" spans="1:9" s="7" customFormat="1" ht="11.25">
      <c r="A18" s="22"/>
      <c r="E18" s="8"/>
      <c r="F18" s="8"/>
      <c r="G18" s="8"/>
      <c r="H18" s="8"/>
      <c r="I18" s="8"/>
    </row>
    <row r="19" spans="1:9" s="7" customFormat="1" ht="12">
      <c r="A19" s="22">
        <v>36987</v>
      </c>
      <c r="B19" s="7" t="s">
        <v>655</v>
      </c>
      <c r="C19" s="7" t="s">
        <v>656</v>
      </c>
      <c r="D19" s="7" t="s">
        <v>685</v>
      </c>
      <c r="E19" s="8">
        <v>3706.2276828034683</v>
      </c>
      <c r="F19" s="8">
        <f t="shared" si="0"/>
        <v>1.02950768966763</v>
      </c>
      <c r="G19" s="8">
        <v>11.915</v>
      </c>
      <c r="H19" s="8">
        <f>G19*0.913</f>
        <v>10.878395</v>
      </c>
      <c r="I19" s="8">
        <f t="shared" si="2"/>
        <v>22.793394999999997</v>
      </c>
    </row>
    <row r="20" spans="1:9" s="7" customFormat="1" ht="12">
      <c r="A20" s="22">
        <v>36987</v>
      </c>
      <c r="B20" s="7" t="s">
        <v>658</v>
      </c>
      <c r="C20" s="7" t="s">
        <v>691</v>
      </c>
      <c r="D20" s="7" t="s">
        <v>690</v>
      </c>
      <c r="E20" s="8">
        <v>3356.191487165775</v>
      </c>
      <c r="F20" s="8">
        <f t="shared" si="0"/>
        <v>0.9322754131016042</v>
      </c>
      <c r="G20" s="8">
        <v>10.684000000000001</v>
      </c>
      <c r="H20" s="8">
        <f>G20*0.913</f>
        <v>9.754492</v>
      </c>
      <c r="I20" s="8">
        <f t="shared" si="2"/>
        <v>20.438492000000004</v>
      </c>
    </row>
    <row r="21" spans="1:9" s="7" customFormat="1" ht="12">
      <c r="A21" s="22">
        <v>36987</v>
      </c>
      <c r="B21" s="7" t="s">
        <v>673</v>
      </c>
      <c r="C21" s="7" t="s">
        <v>692</v>
      </c>
      <c r="D21" s="7" t="s">
        <v>693</v>
      </c>
      <c r="E21" s="8">
        <v>3103.902126598465</v>
      </c>
      <c r="F21" s="8">
        <f t="shared" si="0"/>
        <v>0.8621950351662403</v>
      </c>
      <c r="G21" s="8">
        <v>10.33</v>
      </c>
      <c r="H21" s="8">
        <f>G21*0.913</f>
        <v>9.43129</v>
      </c>
      <c r="I21" s="8">
        <f t="shared" si="2"/>
        <v>19.761290000000002</v>
      </c>
    </row>
    <row r="22" spans="1:9" s="7" customFormat="1" ht="12">
      <c r="A22" s="22">
        <v>36987</v>
      </c>
      <c r="B22" s="7" t="s">
        <v>676</v>
      </c>
      <c r="C22" s="7" t="s">
        <v>694</v>
      </c>
      <c r="D22" s="7" t="s">
        <v>695</v>
      </c>
      <c r="E22" s="8">
        <v>2156.1700441099474</v>
      </c>
      <c r="F22" s="8">
        <f t="shared" si="0"/>
        <v>0.5989361233638743</v>
      </c>
      <c r="G22" s="8">
        <v>7.034</v>
      </c>
      <c r="H22" s="8">
        <f>G22*0.913</f>
        <v>6.422042</v>
      </c>
      <c r="I22" s="8">
        <f t="shared" si="2"/>
        <v>13.456042</v>
      </c>
    </row>
    <row r="23" spans="1:9" s="7" customFormat="1" ht="11.25">
      <c r="A23" s="22"/>
      <c r="E23" s="8"/>
      <c r="F23" s="8"/>
      <c r="G23" s="8"/>
      <c r="H23" s="8"/>
      <c r="I23" s="8"/>
    </row>
    <row r="24" spans="1:9" s="7" customFormat="1" ht="12">
      <c r="A24" s="22">
        <v>36993</v>
      </c>
      <c r="B24" s="7" t="s">
        <v>655</v>
      </c>
      <c r="C24" s="7" t="s">
        <v>566</v>
      </c>
      <c r="D24" s="7" t="s">
        <v>574</v>
      </c>
      <c r="E24" s="8">
        <v>4771.856734615385</v>
      </c>
      <c r="F24" s="8">
        <f t="shared" si="0"/>
        <v>1.3255157596153848</v>
      </c>
      <c r="G24" s="8">
        <v>16.460136000000002</v>
      </c>
      <c r="H24" s="8">
        <v>9.162337800000001</v>
      </c>
      <c r="I24" s="8">
        <f t="shared" si="2"/>
        <v>25.6224738</v>
      </c>
    </row>
    <row r="25" spans="1:9" s="7" customFormat="1" ht="12">
      <c r="A25" s="22">
        <v>36993</v>
      </c>
      <c r="B25" s="7" t="s">
        <v>487</v>
      </c>
      <c r="C25" s="7" t="s">
        <v>567</v>
      </c>
      <c r="D25" s="7" t="s">
        <v>575</v>
      </c>
      <c r="E25" s="8">
        <v>6481.356</v>
      </c>
      <c r="F25" s="8">
        <f t="shared" si="0"/>
        <v>1.8003766666666665</v>
      </c>
      <c r="G25" s="8">
        <v>24.073608</v>
      </c>
      <c r="H25" s="8">
        <v>14.445582580000004</v>
      </c>
      <c r="I25" s="8">
        <f t="shared" si="2"/>
        <v>38.51919058</v>
      </c>
    </row>
    <row r="26" spans="1:9" s="7" customFormat="1" ht="12">
      <c r="A26" s="22">
        <v>36993</v>
      </c>
      <c r="B26" s="7" t="s">
        <v>405</v>
      </c>
      <c r="C26" s="7" t="s">
        <v>568</v>
      </c>
      <c r="D26" s="7" t="s">
        <v>576</v>
      </c>
      <c r="E26" s="8">
        <v>4200.936585365853</v>
      </c>
      <c r="F26" s="8">
        <f t="shared" si="0"/>
        <v>1.1669268292682924</v>
      </c>
      <c r="G26" s="8">
        <v>14.353199999999998</v>
      </c>
      <c r="H26" s="8">
        <v>9.631116000000004</v>
      </c>
      <c r="I26" s="8">
        <f t="shared" si="2"/>
        <v>23.984316</v>
      </c>
    </row>
    <row r="27" spans="1:9" s="7" customFormat="1" ht="12">
      <c r="A27" s="22">
        <v>36993</v>
      </c>
      <c r="B27" s="7" t="s">
        <v>406</v>
      </c>
      <c r="C27" s="7" t="s">
        <v>569</v>
      </c>
      <c r="D27" s="7" t="s">
        <v>577</v>
      </c>
      <c r="E27" s="8">
        <v>3574.2391199999997</v>
      </c>
      <c r="F27" s="8">
        <f t="shared" si="0"/>
        <v>0.9928442</v>
      </c>
      <c r="G27" s="8">
        <v>13.710719999999998</v>
      </c>
      <c r="H27" s="8">
        <v>10.074205900000003</v>
      </c>
      <c r="I27" s="8">
        <f t="shared" si="2"/>
        <v>23.7849259</v>
      </c>
    </row>
    <row r="28" spans="1:9" s="7" customFormat="1" ht="12">
      <c r="A28" s="22">
        <v>36993</v>
      </c>
      <c r="B28" s="7" t="s">
        <v>407</v>
      </c>
      <c r="C28" s="7" t="s">
        <v>570</v>
      </c>
      <c r="D28" s="7" t="s">
        <v>578</v>
      </c>
      <c r="E28" s="8">
        <v>5727.950908755761</v>
      </c>
      <c r="F28" s="8">
        <f t="shared" si="0"/>
        <v>1.591097474654378</v>
      </c>
      <c r="G28" s="8">
        <v>20.613024</v>
      </c>
      <c r="H28" s="8">
        <v>1.4323689600000005</v>
      </c>
      <c r="I28" s="8">
        <f t="shared" si="2"/>
        <v>22.04539296</v>
      </c>
    </row>
    <row r="29" spans="1:9" s="7" customFormat="1" ht="12">
      <c r="A29" s="22">
        <v>36993</v>
      </c>
      <c r="B29" s="7" t="s">
        <v>408</v>
      </c>
      <c r="C29" s="7" t="s">
        <v>571</v>
      </c>
      <c r="D29" s="7" t="s">
        <v>579</v>
      </c>
      <c r="E29" s="8">
        <v>3645.341490731707</v>
      </c>
      <c r="F29" s="8">
        <f t="shared" si="0"/>
        <v>1.0125948585365852</v>
      </c>
      <c r="G29" s="8">
        <v>12.392952</v>
      </c>
      <c r="H29" s="8">
        <v>7.150850740000002</v>
      </c>
      <c r="I29" s="8">
        <f t="shared" si="2"/>
        <v>19.54380274</v>
      </c>
    </row>
    <row r="30" spans="1:9" s="7" customFormat="1" ht="12">
      <c r="A30" s="22">
        <v>36993</v>
      </c>
      <c r="B30" s="7" t="s">
        <v>488</v>
      </c>
      <c r="C30" s="7" t="s">
        <v>572</v>
      </c>
      <c r="D30" s="7" t="s">
        <v>580</v>
      </c>
      <c r="E30" s="8">
        <v>4857.098648275862</v>
      </c>
      <c r="F30" s="8">
        <f t="shared" si="0"/>
        <v>1.349194068965517</v>
      </c>
      <c r="G30" s="8">
        <v>17.177543999999997</v>
      </c>
      <c r="H30" s="8">
        <v>11.475163260000002</v>
      </c>
      <c r="I30" s="8">
        <f t="shared" si="2"/>
        <v>28.65270726</v>
      </c>
    </row>
    <row r="31" spans="1:9" s="7" customFormat="1" ht="12">
      <c r="A31" s="22">
        <v>36993</v>
      </c>
      <c r="B31" s="7" t="s">
        <v>489</v>
      </c>
      <c r="C31" s="7" t="s">
        <v>573</v>
      </c>
      <c r="D31" s="7" t="s">
        <v>581</v>
      </c>
      <c r="E31" s="8">
        <v>3472.8652987012983</v>
      </c>
      <c r="F31" s="8">
        <f t="shared" si="0"/>
        <v>0.9646848051948052</v>
      </c>
      <c r="G31" s="8">
        <v>13.43772</v>
      </c>
      <c r="H31" s="8">
        <v>11.625033860000004</v>
      </c>
      <c r="I31" s="8">
        <f t="shared" si="2"/>
        <v>25.062753860000004</v>
      </c>
    </row>
    <row r="32" spans="1:9" s="7" customFormat="1" ht="12">
      <c r="A32" s="22">
        <v>36993</v>
      </c>
      <c r="B32" s="7" t="s">
        <v>490</v>
      </c>
      <c r="C32" s="7" t="s">
        <v>696</v>
      </c>
      <c r="D32" s="7" t="s">
        <v>697</v>
      </c>
      <c r="E32" s="8">
        <v>4161.659506849315</v>
      </c>
      <c r="F32" s="8">
        <f t="shared" si="0"/>
        <v>1.1560165296803653</v>
      </c>
      <c r="G32" s="8">
        <v>14.819567999999999</v>
      </c>
      <c r="H32" s="8">
        <v>7.841985800000003</v>
      </c>
      <c r="I32" s="8">
        <f t="shared" si="2"/>
        <v>22.6615538</v>
      </c>
    </row>
    <row r="33" spans="1:9" s="7" customFormat="1" ht="11.25">
      <c r="A33" s="22"/>
      <c r="E33" s="8"/>
      <c r="F33" s="8"/>
      <c r="G33" s="8"/>
      <c r="H33" s="8"/>
      <c r="I33" s="8"/>
    </row>
    <row r="34" spans="1:9" s="7" customFormat="1" ht="12">
      <c r="A34" s="22">
        <v>37000</v>
      </c>
      <c r="B34" s="7" t="s">
        <v>655</v>
      </c>
      <c r="C34" s="7" t="s">
        <v>698</v>
      </c>
      <c r="D34" s="7" t="s">
        <v>699</v>
      </c>
      <c r="E34" s="8">
        <v>3900.0852892561984</v>
      </c>
      <c r="F34" s="8">
        <f t="shared" si="0"/>
        <v>1.0833570247933884</v>
      </c>
      <c r="G34" s="8">
        <v>13.67856</v>
      </c>
      <c r="H34" s="8">
        <v>14.04318</v>
      </c>
      <c r="I34" s="8">
        <f t="shared" si="2"/>
        <v>27.721739999999997</v>
      </c>
    </row>
    <row r="35" spans="1:9" s="7" customFormat="1" ht="12">
      <c r="A35" s="22">
        <v>37000</v>
      </c>
      <c r="B35" s="7" t="s">
        <v>487</v>
      </c>
      <c r="C35" s="7" t="s">
        <v>700</v>
      </c>
      <c r="D35" s="7" t="s">
        <v>701</v>
      </c>
      <c r="E35" s="8">
        <v>8052.875440414506</v>
      </c>
      <c r="F35" s="8">
        <f t="shared" si="0"/>
        <v>2.2369098445595847</v>
      </c>
      <c r="G35" s="8">
        <v>24.669919999999998</v>
      </c>
      <c r="H35" s="8">
        <v>18.31412</v>
      </c>
      <c r="I35" s="8">
        <f t="shared" si="2"/>
        <v>42.98403999999999</v>
      </c>
    </row>
    <row r="36" spans="1:9" s="7" customFormat="1" ht="12">
      <c r="A36" s="22">
        <v>37000</v>
      </c>
      <c r="B36" s="7" t="s">
        <v>405</v>
      </c>
      <c r="C36" s="7" t="s">
        <v>692</v>
      </c>
      <c r="D36" s="7" t="s">
        <v>702</v>
      </c>
      <c r="E36" s="8">
        <v>7850.389140271494</v>
      </c>
      <c r="F36" s="8">
        <f t="shared" si="0"/>
        <v>2.1806636500754153</v>
      </c>
      <c r="G36" s="8">
        <v>28.915600000000005</v>
      </c>
      <c r="H36" s="8">
        <v>27.2274</v>
      </c>
      <c r="I36" s="8">
        <f t="shared" si="2"/>
        <v>56.143</v>
      </c>
    </row>
    <row r="37" spans="1:9" s="7" customFormat="1" ht="12">
      <c r="A37" s="22">
        <v>37000</v>
      </c>
      <c r="B37" s="7" t="s">
        <v>406</v>
      </c>
      <c r="C37" s="7" t="s">
        <v>703</v>
      </c>
      <c r="D37" s="7" t="s">
        <v>704</v>
      </c>
      <c r="E37" s="8">
        <v>8068.17570247934</v>
      </c>
      <c r="F37" s="8">
        <f t="shared" si="0"/>
        <v>2.2411599173553722</v>
      </c>
      <c r="G37" s="8">
        <v>28.29708</v>
      </c>
      <c r="H37" s="8">
        <v>22.74426</v>
      </c>
      <c r="I37" s="8">
        <f t="shared" si="2"/>
        <v>51.041340000000005</v>
      </c>
    </row>
    <row r="38" spans="1:9" s="7" customFormat="1" ht="12">
      <c r="A38" s="22">
        <v>37000</v>
      </c>
      <c r="B38" s="7" t="s">
        <v>407</v>
      </c>
      <c r="C38" s="7" t="s">
        <v>705</v>
      </c>
      <c r="D38" s="7" t="s">
        <v>706</v>
      </c>
      <c r="E38" s="8">
        <v>9242.253733905578</v>
      </c>
      <c r="F38" s="8">
        <f t="shared" si="0"/>
        <v>2.5672927038626607</v>
      </c>
      <c r="G38" s="8">
        <v>29.908959999999997</v>
      </c>
      <c r="H38" s="8">
        <v>28.62424</v>
      </c>
      <c r="I38" s="8">
        <f t="shared" si="2"/>
        <v>58.533199999999994</v>
      </c>
    </row>
    <row r="39" spans="1:9" s="7" customFormat="1" ht="12">
      <c r="A39" s="22">
        <v>37000</v>
      </c>
      <c r="B39" s="7" t="s">
        <v>408</v>
      </c>
      <c r="C39" s="7" t="s">
        <v>707</v>
      </c>
      <c r="D39" s="7" t="s">
        <v>708</v>
      </c>
      <c r="E39" s="8">
        <v>8044.042682926831</v>
      </c>
      <c r="F39" s="8">
        <f t="shared" si="0"/>
        <v>2.2344563008130085</v>
      </c>
      <c r="G39" s="8">
        <v>26.384460000000004</v>
      </c>
      <c r="H39" s="8">
        <v>24.883499999999998</v>
      </c>
      <c r="I39" s="8">
        <f t="shared" si="2"/>
        <v>51.26796</v>
      </c>
    </row>
    <row r="40" spans="1:9" s="7" customFormat="1" ht="11.25">
      <c r="A40" s="22"/>
      <c r="E40" s="8"/>
      <c r="F40" s="8"/>
      <c r="G40" s="8"/>
      <c r="H40" s="8"/>
      <c r="I40" s="8"/>
    </row>
    <row r="41" spans="1:9" s="7" customFormat="1" ht="12">
      <c r="A41" s="22">
        <v>37019</v>
      </c>
      <c r="B41" s="9" t="s">
        <v>21</v>
      </c>
      <c r="C41" s="1" t="s">
        <v>22</v>
      </c>
      <c r="D41" s="1" t="s">
        <v>23</v>
      </c>
      <c r="E41" s="8">
        <v>9725.809764705882</v>
      </c>
      <c r="F41" s="8">
        <f t="shared" si="0"/>
        <v>2.701613823529412</v>
      </c>
      <c r="G41" s="8">
        <v>34.61198</v>
      </c>
      <c r="H41" s="8">
        <v>91.24223333333333</v>
      </c>
      <c r="I41" s="8">
        <f t="shared" si="2"/>
        <v>125.85421333333333</v>
      </c>
    </row>
    <row r="42" spans="1:9" s="7" customFormat="1" ht="12">
      <c r="A42" s="22">
        <v>37019</v>
      </c>
      <c r="B42" s="9" t="s">
        <v>487</v>
      </c>
      <c r="C42" s="1" t="s">
        <v>24</v>
      </c>
      <c r="D42" s="1" t="s">
        <v>25</v>
      </c>
      <c r="E42" s="8">
        <v>19136.902412451363</v>
      </c>
      <c r="F42" s="8">
        <f t="shared" si="0"/>
        <v>5.315806225680935</v>
      </c>
      <c r="G42" s="8">
        <v>68.30811</v>
      </c>
      <c r="H42" s="8">
        <v>140.2479</v>
      </c>
      <c r="I42" s="8">
        <f t="shared" si="2"/>
        <v>208.55601</v>
      </c>
    </row>
    <row r="43" spans="1:9" s="7" customFormat="1" ht="12">
      <c r="A43" s="22">
        <v>37019</v>
      </c>
      <c r="B43" s="9" t="s">
        <v>405</v>
      </c>
      <c r="C43" s="1" t="s">
        <v>26</v>
      </c>
      <c r="D43" s="1" t="s">
        <v>27</v>
      </c>
      <c r="E43" s="8">
        <v>12830.48</v>
      </c>
      <c r="F43" s="8">
        <f t="shared" si="0"/>
        <v>3.564022222222222</v>
      </c>
      <c r="G43" s="8">
        <v>44.90668</v>
      </c>
      <c r="H43" s="8">
        <v>107.0251</v>
      </c>
      <c r="I43" s="8">
        <f t="shared" si="2"/>
        <v>151.93178</v>
      </c>
    </row>
    <row r="44" spans="1:9" s="7" customFormat="1" ht="12">
      <c r="A44" s="22">
        <v>37019</v>
      </c>
      <c r="B44" s="9" t="s">
        <v>406</v>
      </c>
      <c r="C44" s="1" t="s">
        <v>28</v>
      </c>
      <c r="D44" s="1" t="s">
        <v>29</v>
      </c>
      <c r="E44" s="8">
        <v>12134.812499999998</v>
      </c>
      <c r="F44" s="8">
        <f t="shared" si="0"/>
        <v>3.3707812499999994</v>
      </c>
      <c r="G44" s="8">
        <v>46.7415</v>
      </c>
      <c r="H44" s="8">
        <v>122.91283333333334</v>
      </c>
      <c r="I44" s="8">
        <f t="shared" si="2"/>
        <v>169.65433333333334</v>
      </c>
    </row>
    <row r="45" spans="1:9" s="7" customFormat="1" ht="12">
      <c r="A45" s="22">
        <v>37019</v>
      </c>
      <c r="B45" s="9" t="s">
        <v>407</v>
      </c>
      <c r="C45" s="1" t="s">
        <v>30</v>
      </c>
      <c r="D45" s="1" t="s">
        <v>31</v>
      </c>
      <c r="E45" s="8">
        <v>14906.586565656562</v>
      </c>
      <c r="F45" s="8">
        <f t="shared" si="0"/>
        <v>4.140718490460156</v>
      </c>
      <c r="G45" s="8">
        <v>47.758966666666666</v>
      </c>
      <c r="H45" s="8">
        <v>123.3219</v>
      </c>
      <c r="I45" s="8">
        <f t="shared" si="2"/>
        <v>171.08086666666668</v>
      </c>
    </row>
    <row r="46" spans="1:9" s="7" customFormat="1" ht="12">
      <c r="A46" s="22">
        <v>37019</v>
      </c>
      <c r="B46" s="9" t="s">
        <v>408</v>
      </c>
      <c r="C46" s="1" t="s">
        <v>32</v>
      </c>
      <c r="D46" s="1" t="s">
        <v>23</v>
      </c>
      <c r="E46" s="8">
        <v>18928.7254245283</v>
      </c>
      <c r="F46" s="8">
        <f t="shared" si="0"/>
        <v>5.257979284591195</v>
      </c>
      <c r="G46" s="8">
        <v>65.8931</v>
      </c>
      <c r="H46" s="8">
        <v>171.1073</v>
      </c>
      <c r="I46" s="8">
        <f t="shared" si="2"/>
        <v>237.0004</v>
      </c>
    </row>
    <row r="47" spans="1:9" s="7" customFormat="1" ht="11.25">
      <c r="A47" s="22"/>
      <c r="B47" s="9"/>
      <c r="C47" s="1"/>
      <c r="D47" s="1"/>
      <c r="E47" s="8"/>
      <c r="F47" s="8"/>
      <c r="G47" s="8"/>
      <c r="H47" s="8"/>
      <c r="I47" s="8"/>
    </row>
    <row r="48" spans="1:9" s="7" customFormat="1" ht="12">
      <c r="A48" s="22">
        <v>37030</v>
      </c>
      <c r="B48" s="7" t="s">
        <v>655</v>
      </c>
      <c r="C48" s="7" t="s">
        <v>709</v>
      </c>
      <c r="D48" s="7" t="s">
        <v>710</v>
      </c>
      <c r="E48" s="8">
        <v>6704.238139534883</v>
      </c>
      <c r="F48" s="8">
        <f t="shared" si="0"/>
        <v>1.862288372093023</v>
      </c>
      <c r="G48" s="8">
        <v>33.4656</v>
      </c>
      <c r="H48" s="8">
        <v>168.8256</v>
      </c>
      <c r="I48" s="8">
        <f t="shared" si="2"/>
        <v>202.2912</v>
      </c>
    </row>
    <row r="49" spans="1:9" s="7" customFormat="1" ht="12">
      <c r="A49" s="22">
        <v>37030</v>
      </c>
      <c r="B49" s="7" t="s">
        <v>658</v>
      </c>
      <c r="C49" s="7" t="s">
        <v>711</v>
      </c>
      <c r="D49" s="7" t="s">
        <v>712</v>
      </c>
      <c r="E49" s="8">
        <v>4885.783098591549</v>
      </c>
      <c r="F49" s="8">
        <f t="shared" si="0"/>
        <v>1.3571619718309857</v>
      </c>
      <c r="G49" s="8">
        <v>22.024799999999995</v>
      </c>
      <c r="H49" s="8">
        <v>113.827</v>
      </c>
      <c r="I49" s="8">
        <f t="shared" si="2"/>
        <v>135.8518</v>
      </c>
    </row>
    <row r="50" spans="1:9" s="7" customFormat="1" ht="12">
      <c r="A50" s="22">
        <v>37030</v>
      </c>
      <c r="B50" s="7" t="s">
        <v>405</v>
      </c>
      <c r="C50" s="7" t="s">
        <v>713</v>
      </c>
      <c r="D50" s="7" t="s">
        <v>701</v>
      </c>
      <c r="E50" s="8">
        <v>7791.878326996199</v>
      </c>
      <c r="F50" s="8">
        <f t="shared" si="0"/>
        <v>2.1644106463878328</v>
      </c>
      <c r="G50" s="8">
        <v>32.528</v>
      </c>
      <c r="H50" s="8">
        <v>174.9672</v>
      </c>
      <c r="I50" s="8">
        <f t="shared" si="2"/>
        <v>207.49519999999998</v>
      </c>
    </row>
    <row r="51" spans="1:9" s="7" customFormat="1" ht="12">
      <c r="A51" s="22">
        <v>37030</v>
      </c>
      <c r="B51" s="7" t="s">
        <v>406</v>
      </c>
      <c r="C51" s="7" t="s">
        <v>714</v>
      </c>
      <c r="D51" s="7" t="s">
        <v>715</v>
      </c>
      <c r="E51" s="8">
        <v>7929.715918367348</v>
      </c>
      <c r="F51" s="8">
        <f t="shared" si="0"/>
        <v>2.202698866213152</v>
      </c>
      <c r="G51" s="8">
        <v>37.1824</v>
      </c>
      <c r="H51" s="8">
        <v>196.2208</v>
      </c>
      <c r="I51" s="8">
        <f t="shared" si="2"/>
        <v>233.4032</v>
      </c>
    </row>
    <row r="52" spans="1:9" s="7" customFormat="1" ht="12">
      <c r="A52" s="22">
        <v>37030</v>
      </c>
      <c r="B52" s="7" t="s">
        <v>407</v>
      </c>
      <c r="C52" s="7" t="s">
        <v>713</v>
      </c>
      <c r="D52" s="7" t="s">
        <v>716</v>
      </c>
      <c r="E52" s="8">
        <v>3369.98608562691</v>
      </c>
      <c r="F52" s="8">
        <f t="shared" si="0"/>
        <v>0.9361072460074751</v>
      </c>
      <c r="G52" s="8">
        <v>15.791633333333333</v>
      </c>
      <c r="H52" s="8">
        <v>107.21966666666667</v>
      </c>
      <c r="I52" s="8">
        <f t="shared" si="2"/>
        <v>123.0113</v>
      </c>
    </row>
    <row r="53" spans="1:9" s="7" customFormat="1" ht="12">
      <c r="A53" s="22">
        <v>37030</v>
      </c>
      <c r="B53" s="7" t="s">
        <v>408</v>
      </c>
      <c r="C53" s="7" t="s">
        <v>717</v>
      </c>
      <c r="D53" s="7" t="s">
        <v>718</v>
      </c>
      <c r="E53" s="8">
        <v>3639.323420074349</v>
      </c>
      <c r="F53" s="8">
        <f t="shared" si="0"/>
        <v>1.0109231722428746</v>
      </c>
      <c r="G53" s="8">
        <v>16.316300000000002</v>
      </c>
      <c r="H53" s="8">
        <v>99.78316666666666</v>
      </c>
      <c r="I53" s="8">
        <f t="shared" si="2"/>
        <v>116.09946666666666</v>
      </c>
    </row>
    <row r="54" spans="1:9" s="7" customFormat="1" ht="11.25">
      <c r="A54" s="22"/>
      <c r="E54" s="8"/>
      <c r="F54" s="8"/>
      <c r="G54" s="8"/>
      <c r="H54" s="8"/>
      <c r="I54" s="8"/>
    </row>
    <row r="55" spans="1:9" s="7" customFormat="1" ht="11.25">
      <c r="A55" s="22"/>
      <c r="E55" s="8"/>
      <c r="F55" s="8"/>
      <c r="G55" s="8"/>
      <c r="H55" s="8"/>
      <c r="I55" s="8"/>
    </row>
    <row r="56" spans="1:9" s="7" customFormat="1" ht="11.25">
      <c r="A56" s="22"/>
      <c r="E56" s="8"/>
      <c r="F56" s="8"/>
      <c r="G56" s="8"/>
      <c r="H56" s="8"/>
      <c r="I56" s="8"/>
    </row>
    <row r="57" spans="1:9" s="7" customFormat="1" ht="11.25">
      <c r="A57" s="22"/>
      <c r="E57" s="8"/>
      <c r="F57" s="8"/>
      <c r="G57" s="8"/>
      <c r="H57" s="8"/>
      <c r="I57" s="8"/>
    </row>
    <row r="58" spans="1:9" s="7" customFormat="1" ht="11.25">
      <c r="A58" s="22"/>
      <c r="E58" s="8"/>
      <c r="F58" s="8"/>
      <c r="G58" s="8"/>
      <c r="H58" s="8"/>
      <c r="I58" s="8"/>
    </row>
    <row r="59" spans="1:9" s="7" customFormat="1" ht="11.25">
      <c r="A59" s="22"/>
      <c r="E59" s="8"/>
      <c r="F59" s="8"/>
      <c r="G59" s="8"/>
      <c r="H59" s="8"/>
      <c r="I59" s="8"/>
    </row>
    <row r="60" spans="1:9" s="7" customFormat="1" ht="11.25">
      <c r="A60" s="22"/>
      <c r="E60" s="8"/>
      <c r="F60" s="8"/>
      <c r="G60" s="8"/>
      <c r="H60" s="8"/>
      <c r="I60" s="8"/>
    </row>
    <row r="61" spans="1:9" s="7" customFormat="1" ht="11.25">
      <c r="A61" s="22"/>
      <c r="E61" s="8"/>
      <c r="F61" s="8"/>
      <c r="G61" s="8"/>
      <c r="H61" s="8"/>
      <c r="I61" s="8"/>
    </row>
    <row r="62" spans="1:9" s="7" customFormat="1" ht="11.25">
      <c r="A62" s="22"/>
      <c r="E62" s="8"/>
      <c r="F62" s="8"/>
      <c r="G62" s="8"/>
      <c r="H62" s="8"/>
      <c r="I62" s="8"/>
    </row>
    <row r="63" spans="1:9" s="7" customFormat="1" ht="11.25">
      <c r="A63" s="22"/>
      <c r="E63" s="8"/>
      <c r="F63" s="8"/>
      <c r="G63" s="8"/>
      <c r="H63" s="8"/>
      <c r="I63" s="8"/>
    </row>
    <row r="78" spans="1:9" s="7" customFormat="1" ht="11.25">
      <c r="A78" s="22"/>
      <c r="E78" s="8"/>
      <c r="F78" s="8"/>
      <c r="G78" s="8"/>
      <c r="H78" s="8"/>
      <c r="I78" s="8"/>
    </row>
    <row r="79" spans="1:9" s="7" customFormat="1" ht="11.25">
      <c r="A79" s="22"/>
      <c r="E79" s="8"/>
      <c r="F79" s="8"/>
      <c r="G79" s="8"/>
      <c r="H79" s="8"/>
      <c r="I79" s="8"/>
    </row>
    <row r="80" spans="1:9" s="7" customFormat="1" ht="11.25">
      <c r="A80" s="22"/>
      <c r="E80" s="8"/>
      <c r="F80" s="8"/>
      <c r="G80" s="8"/>
      <c r="H80" s="8"/>
      <c r="I80" s="8"/>
    </row>
    <row r="81" spans="1:9" s="7" customFormat="1" ht="11.25">
      <c r="A81" s="22"/>
      <c r="E81" s="8"/>
      <c r="F81" s="8"/>
      <c r="G81" s="8"/>
      <c r="H81" s="8"/>
      <c r="I81" s="8"/>
    </row>
    <row r="82" spans="1:9" s="7" customFormat="1" ht="11.25">
      <c r="A82" s="22"/>
      <c r="E82" s="8"/>
      <c r="F82" s="8"/>
      <c r="G82" s="8"/>
      <c r="H82" s="8"/>
      <c r="I82" s="8"/>
    </row>
    <row r="83" spans="1:9" s="7" customFormat="1" ht="11.25">
      <c r="A83" s="22"/>
      <c r="E83" s="8"/>
      <c r="F83" s="8"/>
      <c r="G83" s="8"/>
      <c r="H83" s="8"/>
      <c r="I83" s="8"/>
    </row>
    <row r="84" spans="1:9" s="7" customFormat="1" ht="11.25">
      <c r="A84" s="22"/>
      <c r="E84" s="8"/>
      <c r="F84" s="8"/>
      <c r="G84" s="8"/>
      <c r="H84" s="8"/>
      <c r="I84" s="8"/>
    </row>
    <row r="85" spans="1:9" s="7" customFormat="1" ht="11.25">
      <c r="A85" s="22"/>
      <c r="E85" s="8"/>
      <c r="F85" s="8"/>
      <c r="G85" s="8"/>
      <c r="H85" s="8"/>
      <c r="I85" s="8"/>
    </row>
    <row r="86" spans="1:9" s="7" customFormat="1" ht="11.25">
      <c r="A86" s="22"/>
      <c r="E86" s="8"/>
      <c r="F86" s="8"/>
      <c r="G86" s="8"/>
      <c r="H86" s="8"/>
      <c r="I86" s="8"/>
    </row>
    <row r="87" spans="1:9" s="7" customFormat="1" ht="11.25">
      <c r="A87" s="22"/>
      <c r="E87" s="8"/>
      <c r="F87" s="8"/>
      <c r="G87" s="8"/>
      <c r="H87" s="8"/>
      <c r="I87" s="8"/>
    </row>
    <row r="88" spans="1:9" s="7" customFormat="1" ht="11.25">
      <c r="A88" s="22"/>
      <c r="E88" s="8"/>
      <c r="F88" s="8"/>
      <c r="G88" s="8"/>
      <c r="H88" s="8"/>
      <c r="I88" s="8"/>
    </row>
    <row r="89" spans="1:9" s="7" customFormat="1" ht="11.25">
      <c r="A89" s="22"/>
      <c r="E89" s="8"/>
      <c r="F89" s="8"/>
      <c r="G89" s="8"/>
      <c r="H89" s="8"/>
      <c r="I89" s="8"/>
    </row>
    <row r="90" spans="1:9" s="7" customFormat="1" ht="11.25">
      <c r="A90" s="22"/>
      <c r="E90" s="8"/>
      <c r="F90" s="8"/>
      <c r="G90" s="8"/>
      <c r="H90" s="8"/>
      <c r="I90" s="8"/>
    </row>
    <row r="91" spans="1:9" s="7" customFormat="1" ht="11.25">
      <c r="A91" s="22"/>
      <c r="E91" s="8"/>
      <c r="F91" s="8"/>
      <c r="G91" s="8"/>
      <c r="H91" s="8"/>
      <c r="I91" s="8"/>
    </row>
    <row r="92" spans="1:9" s="7" customFormat="1" ht="11.25">
      <c r="A92" s="22"/>
      <c r="E92" s="8"/>
      <c r="F92" s="8"/>
      <c r="G92" s="8"/>
      <c r="H92" s="8"/>
      <c r="I92" s="8"/>
    </row>
    <row r="93" spans="1:9" s="7" customFormat="1" ht="11.25">
      <c r="A93" s="22"/>
      <c r="E93" s="8"/>
      <c r="F93" s="8"/>
      <c r="G93" s="8"/>
      <c r="H93" s="8"/>
      <c r="I93" s="8"/>
    </row>
    <row r="94" spans="1:9" s="7" customFormat="1" ht="11.25">
      <c r="A94" s="22"/>
      <c r="E94" s="8"/>
      <c r="F94" s="8"/>
      <c r="G94" s="8"/>
      <c r="H94" s="8"/>
      <c r="I94" s="8"/>
    </row>
    <row r="95" spans="1:9" s="7" customFormat="1" ht="11.25">
      <c r="A95" s="22"/>
      <c r="E95" s="8"/>
      <c r="F95" s="8"/>
      <c r="G95" s="8"/>
      <c r="H95" s="8"/>
      <c r="I95" s="8"/>
    </row>
    <row r="96" spans="1:9" s="7" customFormat="1" ht="11.25">
      <c r="A96" s="22"/>
      <c r="E96" s="8"/>
      <c r="F96" s="8"/>
      <c r="G96" s="8"/>
      <c r="H96" s="8"/>
      <c r="I96" s="8"/>
    </row>
    <row r="97" spans="1:9" s="7" customFormat="1" ht="11.25">
      <c r="A97" s="22"/>
      <c r="E97" s="8"/>
      <c r="F97" s="8"/>
      <c r="G97" s="8"/>
      <c r="H97" s="8"/>
      <c r="I97" s="8"/>
    </row>
    <row r="98" spans="1:9" s="7" customFormat="1" ht="11.25">
      <c r="A98" s="22"/>
      <c r="E98" s="8"/>
      <c r="F98" s="8"/>
      <c r="G98" s="8"/>
      <c r="H98" s="8"/>
      <c r="I98" s="8"/>
    </row>
    <row r="99" spans="1:9" s="7" customFormat="1" ht="11.25">
      <c r="A99" s="22"/>
      <c r="E99" s="8"/>
      <c r="F99" s="8"/>
      <c r="G99" s="8"/>
      <c r="H99" s="8"/>
      <c r="I99" s="8"/>
    </row>
    <row r="100" spans="1:9" s="7" customFormat="1" ht="11.25">
      <c r="A100" s="22"/>
      <c r="E100" s="8"/>
      <c r="F100" s="8"/>
      <c r="G100" s="8"/>
      <c r="H100" s="8"/>
      <c r="I100" s="8"/>
    </row>
    <row r="101" spans="1:9" s="7" customFormat="1" ht="11.25">
      <c r="A101" s="22"/>
      <c r="E101" s="8"/>
      <c r="F101" s="8"/>
      <c r="G101" s="8"/>
      <c r="H101" s="8"/>
      <c r="I101" s="8"/>
    </row>
    <row r="102" spans="1:9" s="7" customFormat="1" ht="11.25">
      <c r="A102" s="22"/>
      <c r="E102" s="8"/>
      <c r="F102" s="8"/>
      <c r="G102" s="8"/>
      <c r="H102" s="8"/>
      <c r="I102" s="8"/>
    </row>
    <row r="103" spans="1:9" s="7" customFormat="1" ht="11.25">
      <c r="A103" s="22"/>
      <c r="E103" s="8"/>
      <c r="F103" s="8"/>
      <c r="G103" s="8"/>
      <c r="H103" s="8"/>
      <c r="I103" s="8"/>
    </row>
    <row r="104" spans="1:9" s="7" customFormat="1" ht="11.25">
      <c r="A104" s="22"/>
      <c r="E104" s="8"/>
      <c r="F104" s="8"/>
      <c r="G104" s="8"/>
      <c r="H104" s="8"/>
      <c r="I104" s="8"/>
    </row>
    <row r="105" spans="1:9" s="7" customFormat="1" ht="11.25">
      <c r="A105" s="22"/>
      <c r="E105" s="8"/>
      <c r="F105" s="8"/>
      <c r="G105" s="8"/>
      <c r="H105" s="8"/>
      <c r="I105" s="8"/>
    </row>
    <row r="106" spans="1:9" s="7" customFormat="1" ht="11.25">
      <c r="A106" s="22"/>
      <c r="E106" s="8"/>
      <c r="F106" s="8"/>
      <c r="G106" s="8"/>
      <c r="H106" s="8"/>
      <c r="I106" s="8"/>
    </row>
    <row r="107" spans="1:9" s="7" customFormat="1" ht="11.25">
      <c r="A107" s="22"/>
      <c r="E107" s="8"/>
      <c r="F107" s="8"/>
      <c r="G107" s="8"/>
      <c r="H107" s="8"/>
      <c r="I107" s="8"/>
    </row>
    <row r="108" spans="1:9" s="7" customFormat="1" ht="11.25">
      <c r="A108" s="22"/>
      <c r="E108" s="8"/>
      <c r="F108" s="8"/>
      <c r="G108" s="8"/>
      <c r="H108" s="8"/>
      <c r="I108" s="8"/>
    </row>
    <row r="109" spans="1:9" s="7" customFormat="1" ht="11.25">
      <c r="A109" s="22"/>
      <c r="E109" s="8"/>
      <c r="F109" s="8"/>
      <c r="G109" s="8"/>
      <c r="H109" s="8"/>
      <c r="I109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H1" sqref="H1"/>
    </sheetView>
  </sheetViews>
  <sheetFormatPr defaultColWidth="9.00390625" defaultRowHeight="14.25"/>
  <cols>
    <col min="1" max="1" width="12.25390625" style="25" customWidth="1"/>
    <col min="2" max="4" width="12.25390625" style="11" customWidth="1"/>
    <col min="5" max="9" width="12.25390625" style="12" customWidth="1"/>
    <col min="10" max="16384" width="12.25390625" style="1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s="7" customFormat="1" ht="12">
      <c r="A2" s="22">
        <v>36976</v>
      </c>
      <c r="B2" s="7" t="s">
        <v>719</v>
      </c>
      <c r="C2" s="7" t="s">
        <v>720</v>
      </c>
      <c r="D2" s="7" t="s">
        <v>721</v>
      </c>
      <c r="E2" s="8">
        <v>1519.2419825072886</v>
      </c>
      <c r="F2" s="8">
        <f>E2/3600</f>
        <v>0.42201166180758015</v>
      </c>
      <c r="G2" s="8">
        <v>5.79</v>
      </c>
      <c r="H2" s="8">
        <f>G2*0.839</f>
        <v>4.85781</v>
      </c>
      <c r="I2" s="8">
        <f>G2+H2</f>
        <v>10.64781</v>
      </c>
    </row>
    <row r="3" spans="1:9" s="7" customFormat="1" ht="12">
      <c r="A3" s="22">
        <v>36976</v>
      </c>
      <c r="B3" s="7" t="s">
        <v>409</v>
      </c>
      <c r="C3" s="7" t="s">
        <v>628</v>
      </c>
      <c r="D3" s="7" t="s">
        <v>704</v>
      </c>
      <c r="E3" s="8">
        <v>1417.4204081632652</v>
      </c>
      <c r="F3" s="8">
        <f aca="true" t="shared" si="0" ref="F3:F13">E3/3600</f>
        <v>0.39372789115646256</v>
      </c>
      <c r="G3" s="8">
        <v>5.384</v>
      </c>
      <c r="H3" s="8">
        <f aca="true" t="shared" si="1" ref="H3:H13">G3*0.839</f>
        <v>4.517176</v>
      </c>
      <c r="I3" s="8">
        <f aca="true" t="shared" si="2" ref="I3:I66">G3+H3</f>
        <v>9.901176</v>
      </c>
    </row>
    <row r="4" spans="1:9" s="7" customFormat="1" ht="12">
      <c r="A4" s="22">
        <v>36976</v>
      </c>
      <c r="B4" s="7" t="s">
        <v>410</v>
      </c>
      <c r="C4" s="7" t="s">
        <v>634</v>
      </c>
      <c r="D4" s="7" t="s">
        <v>722</v>
      </c>
      <c r="E4" s="8">
        <v>3323.5247093023254</v>
      </c>
      <c r="F4" s="8">
        <f t="shared" si="0"/>
        <v>0.9232013081395348</v>
      </c>
      <c r="G4" s="8">
        <v>12.495</v>
      </c>
      <c r="H4" s="8">
        <f t="shared" si="1"/>
        <v>10.483305</v>
      </c>
      <c r="I4" s="8">
        <f t="shared" si="2"/>
        <v>22.978305</v>
      </c>
    </row>
    <row r="5" spans="1:9" s="7" customFormat="1" ht="12">
      <c r="A5" s="22">
        <v>36976</v>
      </c>
      <c r="B5" s="7" t="s">
        <v>411</v>
      </c>
      <c r="C5" s="7" t="s">
        <v>723</v>
      </c>
      <c r="D5" s="7" t="s">
        <v>716</v>
      </c>
      <c r="E5" s="8">
        <v>3046.0714285714284</v>
      </c>
      <c r="F5" s="8">
        <f t="shared" si="0"/>
        <v>0.8461309523809524</v>
      </c>
      <c r="G5" s="8">
        <v>11.372</v>
      </c>
      <c r="H5" s="8">
        <f t="shared" si="1"/>
        <v>9.541108</v>
      </c>
      <c r="I5" s="8">
        <f t="shared" si="2"/>
        <v>20.913108</v>
      </c>
    </row>
    <row r="6" spans="1:9" s="7" customFormat="1" ht="12">
      <c r="A6" s="22">
        <v>36976</v>
      </c>
      <c r="B6" s="7" t="s">
        <v>724</v>
      </c>
      <c r="C6" s="7" t="s">
        <v>725</v>
      </c>
      <c r="D6" s="7" t="s">
        <v>726</v>
      </c>
      <c r="E6" s="8">
        <v>3407.4164265129684</v>
      </c>
      <c r="F6" s="8">
        <f t="shared" si="0"/>
        <v>0.946504562920269</v>
      </c>
      <c r="G6" s="8">
        <v>12.355</v>
      </c>
      <c r="H6" s="8">
        <f t="shared" si="1"/>
        <v>10.365845</v>
      </c>
      <c r="I6" s="8">
        <f t="shared" si="2"/>
        <v>22.720845</v>
      </c>
    </row>
    <row r="7" spans="1:9" s="7" customFormat="1" ht="12">
      <c r="A7" s="22">
        <v>36976</v>
      </c>
      <c r="B7" s="7" t="s">
        <v>412</v>
      </c>
      <c r="C7" s="7" t="s">
        <v>727</v>
      </c>
      <c r="D7" s="7" t="s">
        <v>728</v>
      </c>
      <c r="E7" s="8">
        <v>3379.865</v>
      </c>
      <c r="F7" s="8">
        <f t="shared" si="0"/>
        <v>0.9388513888888889</v>
      </c>
      <c r="G7" s="8">
        <v>12.048</v>
      </c>
      <c r="H7" s="8">
        <f t="shared" si="1"/>
        <v>10.108272</v>
      </c>
      <c r="I7" s="8">
        <f t="shared" si="2"/>
        <v>22.156272</v>
      </c>
    </row>
    <row r="8" spans="1:9" s="7" customFormat="1" ht="12">
      <c r="A8" s="22">
        <v>36976</v>
      </c>
      <c r="B8" s="7" t="s">
        <v>413</v>
      </c>
      <c r="C8" s="7" t="s">
        <v>653</v>
      </c>
      <c r="D8" s="7" t="s">
        <v>729</v>
      </c>
      <c r="E8" s="8">
        <v>3299.942857142857</v>
      </c>
      <c r="F8" s="8">
        <f t="shared" si="0"/>
        <v>0.9166507936507936</v>
      </c>
      <c r="G8" s="8">
        <v>10.744</v>
      </c>
      <c r="H8" s="8">
        <f t="shared" si="1"/>
        <v>9.014216</v>
      </c>
      <c r="I8" s="8">
        <f t="shared" si="2"/>
        <v>19.758215999999997</v>
      </c>
    </row>
    <row r="9" spans="1:9" s="7" customFormat="1" ht="12">
      <c r="A9" s="22">
        <v>36976</v>
      </c>
      <c r="B9" s="7" t="s">
        <v>414</v>
      </c>
      <c r="C9" s="7" t="s">
        <v>640</v>
      </c>
      <c r="D9" s="7" t="s">
        <v>730</v>
      </c>
      <c r="E9" s="8">
        <v>3125.458</v>
      </c>
      <c r="F9" s="8">
        <f t="shared" si="0"/>
        <v>0.8681827777777777</v>
      </c>
      <c r="G9" s="8">
        <v>11.978</v>
      </c>
      <c r="H9" s="8">
        <f t="shared" si="1"/>
        <v>10.049541999999999</v>
      </c>
      <c r="I9" s="8">
        <f t="shared" si="2"/>
        <v>22.027541999999997</v>
      </c>
    </row>
    <row r="10" spans="1:9" s="7" customFormat="1" ht="12">
      <c r="A10" s="22">
        <v>36976</v>
      </c>
      <c r="B10" s="7" t="s">
        <v>415</v>
      </c>
      <c r="C10" s="7" t="s">
        <v>731</v>
      </c>
      <c r="D10" s="7" t="s">
        <v>732</v>
      </c>
      <c r="E10" s="8">
        <v>3055.7</v>
      </c>
      <c r="F10" s="8">
        <f t="shared" si="0"/>
        <v>0.8488055555555555</v>
      </c>
      <c r="G10" s="8">
        <v>12.151</v>
      </c>
      <c r="H10" s="8">
        <f t="shared" si="1"/>
        <v>10.194688999999999</v>
      </c>
      <c r="I10" s="8">
        <f t="shared" si="2"/>
        <v>22.345689</v>
      </c>
    </row>
    <row r="11" spans="1:9" s="7" customFormat="1" ht="12">
      <c r="A11" s="22">
        <v>36976</v>
      </c>
      <c r="B11" s="7" t="s">
        <v>416</v>
      </c>
      <c r="C11" s="7" t="s">
        <v>733</v>
      </c>
      <c r="D11" s="7" t="s">
        <v>734</v>
      </c>
      <c r="E11" s="8">
        <v>2551.342329545455</v>
      </c>
      <c r="F11" s="8">
        <f t="shared" si="0"/>
        <v>0.7087062026515153</v>
      </c>
      <c r="G11" s="8">
        <v>9.211</v>
      </c>
      <c r="H11" s="8">
        <f t="shared" si="1"/>
        <v>7.728029</v>
      </c>
      <c r="I11" s="8">
        <f t="shared" si="2"/>
        <v>16.939029</v>
      </c>
    </row>
    <row r="12" spans="1:9" s="7" customFormat="1" ht="12">
      <c r="A12" s="22">
        <v>36976</v>
      </c>
      <c r="B12" s="7" t="s">
        <v>417</v>
      </c>
      <c r="C12" s="7" t="s">
        <v>735</v>
      </c>
      <c r="D12" s="7" t="s">
        <v>736</v>
      </c>
      <c r="E12" s="8">
        <v>2175.326</v>
      </c>
      <c r="F12" s="8">
        <f t="shared" si="0"/>
        <v>0.6042572222222222</v>
      </c>
      <c r="G12" s="8">
        <v>9.079</v>
      </c>
      <c r="H12" s="8">
        <f t="shared" si="1"/>
        <v>7.617281</v>
      </c>
      <c r="I12" s="8">
        <f t="shared" si="2"/>
        <v>16.696281</v>
      </c>
    </row>
    <row r="13" spans="1:9" s="7" customFormat="1" ht="12">
      <c r="A13" s="22">
        <v>36976</v>
      </c>
      <c r="B13" s="7" t="s">
        <v>418</v>
      </c>
      <c r="C13" s="7" t="s">
        <v>737</v>
      </c>
      <c r="D13" s="7" t="s">
        <v>738</v>
      </c>
      <c r="E13" s="8">
        <v>3003.7299465240644</v>
      </c>
      <c r="F13" s="8">
        <f t="shared" si="0"/>
        <v>0.8343694295900179</v>
      </c>
      <c r="G13" s="8">
        <v>11.522</v>
      </c>
      <c r="H13" s="8">
        <f t="shared" si="1"/>
        <v>9.666958</v>
      </c>
      <c r="I13" s="8">
        <f t="shared" si="2"/>
        <v>21.188958</v>
      </c>
    </row>
    <row r="14" spans="1:9" s="7" customFormat="1" ht="11.25">
      <c r="A14" s="22"/>
      <c r="E14" s="8"/>
      <c r="F14" s="8"/>
      <c r="G14" s="8"/>
      <c r="H14" s="8"/>
      <c r="I14" s="8"/>
    </row>
    <row r="15" spans="1:9" s="7" customFormat="1" ht="12">
      <c r="A15" s="22">
        <v>36982</v>
      </c>
      <c r="B15" s="7" t="s">
        <v>719</v>
      </c>
      <c r="C15" s="7" t="s">
        <v>739</v>
      </c>
      <c r="D15" s="7" t="s">
        <v>690</v>
      </c>
      <c r="E15" s="8">
        <v>3715.106722689076</v>
      </c>
      <c r="F15" s="8">
        <f>E15/3600</f>
        <v>1.0319740896358545</v>
      </c>
      <c r="G15" s="8">
        <v>12.178999999999998</v>
      </c>
      <c r="H15" s="8">
        <f>G15*0.919</f>
        <v>11.192500999999998</v>
      </c>
      <c r="I15" s="8">
        <f t="shared" si="2"/>
        <v>23.371500999999995</v>
      </c>
    </row>
    <row r="16" spans="1:9" s="7" customFormat="1" ht="12">
      <c r="A16" s="22">
        <v>36982</v>
      </c>
      <c r="B16" s="7" t="s">
        <v>740</v>
      </c>
      <c r="C16" s="7" t="s">
        <v>741</v>
      </c>
      <c r="D16" s="7" t="s">
        <v>742</v>
      </c>
      <c r="E16" s="8">
        <v>2289.398790697675</v>
      </c>
      <c r="F16" s="8">
        <f aca="true" t="shared" si="3" ref="F16:F68">E16/3600</f>
        <v>0.6359441085271319</v>
      </c>
      <c r="G16" s="8">
        <v>8.082</v>
      </c>
      <c r="H16" s="8">
        <f aca="true" t="shared" si="4" ref="H16:H22">G16*0.919</f>
        <v>7.427358000000001</v>
      </c>
      <c r="I16" s="8">
        <f t="shared" si="2"/>
        <v>15.509358000000002</v>
      </c>
    </row>
    <row r="17" spans="1:9" s="7" customFormat="1" ht="12">
      <c r="A17" s="22">
        <v>36982</v>
      </c>
      <c r="B17" s="7" t="s">
        <v>743</v>
      </c>
      <c r="C17" s="7" t="s">
        <v>744</v>
      </c>
      <c r="D17" s="7" t="s">
        <v>745</v>
      </c>
      <c r="E17" s="8">
        <v>2166.8932835820897</v>
      </c>
      <c r="F17" s="8">
        <f t="shared" si="3"/>
        <v>0.6019148009950249</v>
      </c>
      <c r="G17" s="8">
        <v>7.9990000000000006</v>
      </c>
      <c r="H17" s="8">
        <f t="shared" si="4"/>
        <v>7.351081000000001</v>
      </c>
      <c r="I17" s="8">
        <f t="shared" si="2"/>
        <v>15.350081000000001</v>
      </c>
    </row>
    <row r="18" spans="1:9" s="7" customFormat="1" ht="12">
      <c r="A18" s="22">
        <v>36982</v>
      </c>
      <c r="B18" s="7" t="s">
        <v>746</v>
      </c>
      <c r="C18" s="7" t="s">
        <v>747</v>
      </c>
      <c r="D18" s="7" t="s">
        <v>748</v>
      </c>
      <c r="E18" s="8">
        <v>2951.0071284634764</v>
      </c>
      <c r="F18" s="8">
        <f t="shared" si="3"/>
        <v>0.8197242023509657</v>
      </c>
      <c r="G18" s="8">
        <v>11.129</v>
      </c>
      <c r="H18" s="8">
        <f t="shared" si="4"/>
        <v>10.227551</v>
      </c>
      <c r="I18" s="8">
        <f t="shared" si="2"/>
        <v>21.356551</v>
      </c>
    </row>
    <row r="19" spans="1:9" s="7" customFormat="1" ht="12">
      <c r="A19" s="22">
        <v>36982</v>
      </c>
      <c r="B19" s="7" t="s">
        <v>724</v>
      </c>
      <c r="C19" s="7" t="s">
        <v>628</v>
      </c>
      <c r="D19" s="7" t="s">
        <v>749</v>
      </c>
      <c r="E19" s="8">
        <v>5634.260461585181</v>
      </c>
      <c r="F19" s="8">
        <f t="shared" si="3"/>
        <v>1.5650723504403279</v>
      </c>
      <c r="G19" s="8">
        <v>17.0373</v>
      </c>
      <c r="H19" s="8">
        <f t="shared" si="4"/>
        <v>15.657278699999999</v>
      </c>
      <c r="I19" s="8">
        <f t="shared" si="2"/>
        <v>32.694578699999994</v>
      </c>
    </row>
    <row r="20" spans="1:9" s="7" customFormat="1" ht="12">
      <c r="A20" s="22">
        <v>36982</v>
      </c>
      <c r="B20" s="7" t="s">
        <v>750</v>
      </c>
      <c r="C20" s="7" t="s">
        <v>751</v>
      </c>
      <c r="D20" s="7" t="s">
        <v>752</v>
      </c>
      <c r="E20" s="8">
        <v>3793.8200646067426</v>
      </c>
      <c r="F20" s="8">
        <f t="shared" si="3"/>
        <v>1.0538389068352063</v>
      </c>
      <c r="G20" s="8">
        <v>12.361</v>
      </c>
      <c r="H20" s="8">
        <f t="shared" si="4"/>
        <v>11.359759</v>
      </c>
      <c r="I20" s="8">
        <f t="shared" si="2"/>
        <v>23.720759</v>
      </c>
    </row>
    <row r="21" spans="1:9" s="7" customFormat="1" ht="12">
      <c r="A21" s="22">
        <v>36982</v>
      </c>
      <c r="B21" s="7" t="s">
        <v>753</v>
      </c>
      <c r="C21" s="7" t="s">
        <v>754</v>
      </c>
      <c r="D21" s="7" t="s">
        <v>755</v>
      </c>
      <c r="E21" s="8">
        <v>2600.517518617022</v>
      </c>
      <c r="F21" s="8">
        <f t="shared" si="3"/>
        <v>0.7223659773936172</v>
      </c>
      <c r="G21" s="8">
        <v>8.949</v>
      </c>
      <c r="H21" s="8">
        <f t="shared" si="4"/>
        <v>8.224131</v>
      </c>
      <c r="I21" s="8">
        <f t="shared" si="2"/>
        <v>17.173130999999998</v>
      </c>
    </row>
    <row r="22" spans="1:9" s="7" customFormat="1" ht="12">
      <c r="A22" s="22">
        <v>36982</v>
      </c>
      <c r="B22" s="7" t="s">
        <v>756</v>
      </c>
      <c r="C22" s="7" t="s">
        <v>653</v>
      </c>
      <c r="D22" s="7" t="s">
        <v>757</v>
      </c>
      <c r="E22" s="8">
        <v>2295.8019073569485</v>
      </c>
      <c r="F22" s="8">
        <f t="shared" si="3"/>
        <v>0.6377227520435969</v>
      </c>
      <c r="G22" s="8">
        <v>7.737</v>
      </c>
      <c r="H22" s="8">
        <f t="shared" si="4"/>
        <v>7.110303</v>
      </c>
      <c r="I22" s="8">
        <f t="shared" si="2"/>
        <v>14.847303</v>
      </c>
    </row>
    <row r="23" spans="1:9" s="7" customFormat="1" ht="11.25">
      <c r="A23" s="22"/>
      <c r="E23" s="8"/>
      <c r="F23" s="8"/>
      <c r="G23" s="8"/>
      <c r="H23" s="8"/>
      <c r="I23" s="8"/>
    </row>
    <row r="24" spans="1:9" s="7" customFormat="1" ht="12">
      <c r="A24" s="22">
        <v>36987</v>
      </c>
      <c r="B24" s="7" t="s">
        <v>719</v>
      </c>
      <c r="C24" s="7" t="s">
        <v>758</v>
      </c>
      <c r="D24" s="7" t="s">
        <v>742</v>
      </c>
      <c r="E24" s="8">
        <v>4887.606703910615</v>
      </c>
      <c r="F24" s="8">
        <f t="shared" si="3"/>
        <v>1.3576685288640595</v>
      </c>
      <c r="G24" s="8">
        <v>19.186</v>
      </c>
      <c r="H24" s="8">
        <f>G24*0.998</f>
        <v>19.147628</v>
      </c>
      <c r="I24" s="8">
        <f t="shared" si="2"/>
        <v>38.333628000000004</v>
      </c>
    </row>
    <row r="25" spans="1:9" s="7" customFormat="1" ht="12">
      <c r="A25" s="22">
        <v>36987</v>
      </c>
      <c r="B25" s="7" t="s">
        <v>740</v>
      </c>
      <c r="C25" s="7" t="s">
        <v>759</v>
      </c>
      <c r="D25" s="7" t="s">
        <v>685</v>
      </c>
      <c r="E25" s="8">
        <v>3699.7941176470586</v>
      </c>
      <c r="F25" s="8">
        <f t="shared" si="3"/>
        <v>1.027720588235294</v>
      </c>
      <c r="G25" s="8">
        <v>13.977</v>
      </c>
      <c r="H25" s="8">
        <f aca="true" t="shared" si="5" ref="H25:H31">G25*0.998</f>
        <v>13.949046000000001</v>
      </c>
      <c r="I25" s="8">
        <f t="shared" si="2"/>
        <v>27.926046</v>
      </c>
    </row>
    <row r="26" spans="1:9" s="7" customFormat="1" ht="12">
      <c r="A26" s="22">
        <v>36987</v>
      </c>
      <c r="B26" s="7" t="s">
        <v>743</v>
      </c>
      <c r="C26" s="7" t="s">
        <v>741</v>
      </c>
      <c r="D26" s="7" t="s">
        <v>760</v>
      </c>
      <c r="E26" s="8">
        <v>3722.15</v>
      </c>
      <c r="F26" s="8">
        <f t="shared" si="3"/>
        <v>1.0339305555555556</v>
      </c>
      <c r="G26" s="8">
        <v>13.804</v>
      </c>
      <c r="H26" s="8">
        <f t="shared" si="5"/>
        <v>13.776392</v>
      </c>
      <c r="I26" s="8">
        <f t="shared" si="2"/>
        <v>27.580392</v>
      </c>
    </row>
    <row r="27" spans="1:9" s="7" customFormat="1" ht="12">
      <c r="A27" s="22">
        <v>36987</v>
      </c>
      <c r="B27" s="7" t="s">
        <v>746</v>
      </c>
      <c r="C27" s="7" t="s">
        <v>640</v>
      </c>
      <c r="D27" s="7" t="s">
        <v>761</v>
      </c>
      <c r="E27" s="8">
        <v>5364.0934426229505</v>
      </c>
      <c r="F27" s="8">
        <f t="shared" si="3"/>
        <v>1.490025956284153</v>
      </c>
      <c r="G27" s="8">
        <v>20.598</v>
      </c>
      <c r="H27" s="8">
        <f t="shared" si="5"/>
        <v>20.556804</v>
      </c>
      <c r="I27" s="8">
        <f t="shared" si="2"/>
        <v>41.154804</v>
      </c>
    </row>
    <row r="28" spans="1:9" s="7" customFormat="1" ht="12">
      <c r="A28" s="22">
        <v>36987</v>
      </c>
      <c r="B28" s="7" t="s">
        <v>724</v>
      </c>
      <c r="C28" s="7" t="s">
        <v>731</v>
      </c>
      <c r="D28" s="7" t="s">
        <v>752</v>
      </c>
      <c r="E28" s="8">
        <v>3821.6086592178776</v>
      </c>
      <c r="F28" s="8">
        <f t="shared" si="3"/>
        <v>1.0615579608938548</v>
      </c>
      <c r="G28" s="8">
        <v>15.051</v>
      </c>
      <c r="H28" s="8">
        <f t="shared" si="5"/>
        <v>15.020898</v>
      </c>
      <c r="I28" s="8">
        <f t="shared" si="2"/>
        <v>30.071898</v>
      </c>
    </row>
    <row r="29" spans="1:9" s="7" customFormat="1" ht="12">
      <c r="A29" s="22">
        <v>36987</v>
      </c>
      <c r="B29" s="7" t="s">
        <v>750</v>
      </c>
      <c r="C29" s="7" t="s">
        <v>762</v>
      </c>
      <c r="D29" s="7" t="s">
        <v>763</v>
      </c>
      <c r="E29" s="8">
        <v>4154.184782608696</v>
      </c>
      <c r="F29" s="8">
        <f t="shared" si="3"/>
        <v>1.1539402173913045</v>
      </c>
      <c r="G29" s="8">
        <v>16.985999999999997</v>
      </c>
      <c r="H29" s="8">
        <f t="shared" si="5"/>
        <v>16.952028</v>
      </c>
      <c r="I29" s="8">
        <f t="shared" si="2"/>
        <v>33.938027999999996</v>
      </c>
    </row>
    <row r="30" spans="1:9" s="7" customFormat="1" ht="12">
      <c r="A30" s="22">
        <v>36987</v>
      </c>
      <c r="B30" s="7" t="s">
        <v>753</v>
      </c>
      <c r="C30" s="7" t="s">
        <v>762</v>
      </c>
      <c r="D30" s="7" t="s">
        <v>763</v>
      </c>
      <c r="E30" s="8">
        <v>2974.3226470588233</v>
      </c>
      <c r="F30" s="8">
        <f t="shared" si="3"/>
        <v>0.8262007352941176</v>
      </c>
      <c r="G30" s="8">
        <v>11.199</v>
      </c>
      <c r="H30" s="8">
        <f t="shared" si="5"/>
        <v>11.176601999999999</v>
      </c>
      <c r="I30" s="8">
        <f t="shared" si="2"/>
        <v>22.375602</v>
      </c>
    </row>
    <row r="31" spans="1:9" s="7" customFormat="1" ht="12">
      <c r="A31" s="22">
        <v>36987</v>
      </c>
      <c r="B31" s="7" t="s">
        <v>756</v>
      </c>
      <c r="C31" s="7" t="s">
        <v>764</v>
      </c>
      <c r="D31" s="7" t="s">
        <v>732</v>
      </c>
      <c r="E31" s="8">
        <v>4330.251327433628</v>
      </c>
      <c r="F31" s="8">
        <f t="shared" si="3"/>
        <v>1.2028475909537855</v>
      </c>
      <c r="G31" s="8">
        <v>16.096</v>
      </c>
      <c r="H31" s="8">
        <f t="shared" si="5"/>
        <v>16.063808</v>
      </c>
      <c r="I31" s="8">
        <f t="shared" si="2"/>
        <v>32.159808</v>
      </c>
    </row>
    <row r="32" spans="1:9" s="7" customFormat="1" ht="11.25">
      <c r="A32" s="22"/>
      <c r="E32" s="8"/>
      <c r="F32" s="8"/>
      <c r="G32" s="8"/>
      <c r="H32" s="8"/>
      <c r="I32" s="8"/>
    </row>
    <row r="33" spans="1:9" s="7" customFormat="1" ht="12">
      <c r="A33" s="22">
        <v>36993</v>
      </c>
      <c r="B33" s="7" t="s">
        <v>719</v>
      </c>
      <c r="C33" s="7" t="s">
        <v>582</v>
      </c>
      <c r="D33" s="7" t="s">
        <v>581</v>
      </c>
      <c r="E33" s="8">
        <v>9974.436521739131</v>
      </c>
      <c r="F33" s="8">
        <f t="shared" si="3"/>
        <v>2.7706768115942033</v>
      </c>
      <c r="G33" s="8">
        <v>32.0856</v>
      </c>
      <c r="H33" s="8">
        <v>20.41136</v>
      </c>
      <c r="I33" s="8">
        <f t="shared" si="2"/>
        <v>52.49696</v>
      </c>
    </row>
    <row r="34" spans="1:9" s="7" customFormat="1" ht="12">
      <c r="A34" s="22">
        <v>36993</v>
      </c>
      <c r="B34" s="7" t="s">
        <v>409</v>
      </c>
      <c r="C34" s="7" t="s">
        <v>583</v>
      </c>
      <c r="D34" s="7" t="s">
        <v>593</v>
      </c>
      <c r="E34" s="8">
        <v>7451.424610169493</v>
      </c>
      <c r="F34" s="8">
        <f t="shared" si="3"/>
        <v>2.069840169491526</v>
      </c>
      <c r="G34" s="8">
        <v>29.406959999999998</v>
      </c>
      <c r="H34" s="8">
        <v>14.34798</v>
      </c>
      <c r="I34" s="8">
        <f t="shared" si="2"/>
        <v>43.75494</v>
      </c>
    </row>
    <row r="35" spans="1:9" s="7" customFormat="1" ht="12">
      <c r="A35" s="22">
        <v>36993</v>
      </c>
      <c r="B35" s="7" t="s">
        <v>410</v>
      </c>
      <c r="C35" s="7" t="s">
        <v>584</v>
      </c>
      <c r="D35" s="7" t="s">
        <v>594</v>
      </c>
      <c r="E35" s="8">
        <v>5431.865586206895</v>
      </c>
      <c r="F35" s="8">
        <f t="shared" si="3"/>
        <v>1.5088515517241377</v>
      </c>
      <c r="G35" s="8">
        <v>20.898720000000004</v>
      </c>
      <c r="H35" s="8">
        <v>1.02672</v>
      </c>
      <c r="I35" s="8">
        <f t="shared" si="2"/>
        <v>21.925440000000005</v>
      </c>
    </row>
    <row r="36" spans="1:9" s="7" customFormat="1" ht="12">
      <c r="A36" s="22">
        <v>36993</v>
      </c>
      <c r="B36" s="7" t="s">
        <v>411</v>
      </c>
      <c r="C36" s="7" t="s">
        <v>585</v>
      </c>
      <c r="D36" s="7" t="s">
        <v>595</v>
      </c>
      <c r="E36" s="8">
        <v>4279.882681614349</v>
      </c>
      <c r="F36" s="8">
        <f t="shared" si="3"/>
        <v>1.1888563004484303</v>
      </c>
      <c r="G36" s="8">
        <v>15.671819999999999</v>
      </c>
      <c r="H36" s="8">
        <v>7.8761399999999995</v>
      </c>
      <c r="I36" s="8">
        <f t="shared" si="2"/>
        <v>23.547959999999996</v>
      </c>
    </row>
    <row r="37" spans="1:9" s="7" customFormat="1" ht="12">
      <c r="A37" s="22">
        <v>36993</v>
      </c>
      <c r="B37" s="7" t="s">
        <v>491</v>
      </c>
      <c r="C37" s="7" t="s">
        <v>586</v>
      </c>
      <c r="D37" s="7" t="s">
        <v>596</v>
      </c>
      <c r="E37" s="8">
        <v>4237.304226804123</v>
      </c>
      <c r="F37" s="8">
        <f t="shared" si="3"/>
        <v>1.177028951890034</v>
      </c>
      <c r="G37" s="8">
        <v>17.019399999999997</v>
      </c>
      <c r="H37" s="8">
        <v>12.8785</v>
      </c>
      <c r="I37" s="8">
        <f t="shared" si="2"/>
        <v>29.8979</v>
      </c>
    </row>
    <row r="38" spans="1:9" s="7" customFormat="1" ht="12">
      <c r="A38" s="22">
        <v>36993</v>
      </c>
      <c r="B38" s="7" t="s">
        <v>412</v>
      </c>
      <c r="C38" s="7" t="s">
        <v>587</v>
      </c>
      <c r="D38" s="7" t="s">
        <v>597</v>
      </c>
      <c r="E38" s="8">
        <v>11764.721818181819</v>
      </c>
      <c r="F38" s="8">
        <f t="shared" si="3"/>
        <v>3.267978282828283</v>
      </c>
      <c r="G38" s="8">
        <v>38.6946</v>
      </c>
      <c r="H38" s="8">
        <v>27.956460000000003</v>
      </c>
      <c r="I38" s="8">
        <f t="shared" si="2"/>
        <v>66.65106</v>
      </c>
    </row>
    <row r="39" spans="1:9" s="7" customFormat="1" ht="12">
      <c r="A39" s="22">
        <v>36993</v>
      </c>
      <c r="B39" s="7" t="s">
        <v>413</v>
      </c>
      <c r="C39" s="7" t="s">
        <v>588</v>
      </c>
      <c r="D39" s="7" t="s">
        <v>598</v>
      </c>
      <c r="E39" s="8">
        <v>12090.098639175261</v>
      </c>
      <c r="F39" s="8">
        <f t="shared" si="3"/>
        <v>3.3583607331042393</v>
      </c>
      <c r="G39" s="8">
        <v>37.9968</v>
      </c>
      <c r="H39" s="8">
        <v>14.2896</v>
      </c>
      <c r="I39" s="8">
        <f t="shared" si="2"/>
        <v>52.2864</v>
      </c>
    </row>
    <row r="40" spans="1:9" s="7" customFormat="1" ht="12">
      <c r="A40" s="22">
        <v>36993</v>
      </c>
      <c r="B40" s="7" t="s">
        <v>414</v>
      </c>
      <c r="C40" s="7" t="s">
        <v>589</v>
      </c>
      <c r="D40" s="7" t="s">
        <v>599</v>
      </c>
      <c r="E40" s="8">
        <v>7153.48961016949</v>
      </c>
      <c r="F40" s="8">
        <f t="shared" si="3"/>
        <v>1.9870804472693029</v>
      </c>
      <c r="G40" s="8">
        <v>27.56840696</v>
      </c>
      <c r="H40" s="8">
        <v>13.3268998</v>
      </c>
      <c r="I40" s="8">
        <f>G40+H40</f>
        <v>40.89530676</v>
      </c>
    </row>
    <row r="41" spans="1:9" s="7" customFormat="1" ht="12">
      <c r="A41" s="22">
        <v>36993</v>
      </c>
      <c r="B41" s="7" t="s">
        <v>415</v>
      </c>
      <c r="C41" s="7" t="s">
        <v>590</v>
      </c>
      <c r="D41" s="7" t="s">
        <v>600</v>
      </c>
      <c r="E41" s="8">
        <v>5612.7892</v>
      </c>
      <c r="F41" s="8">
        <f t="shared" si="3"/>
        <v>1.5591081111111111</v>
      </c>
      <c r="G41" s="8">
        <v>24.567892</v>
      </c>
      <c r="H41" s="8">
        <v>15.78936</v>
      </c>
      <c r="I41" s="8">
        <f t="shared" si="2"/>
        <v>40.357252</v>
      </c>
    </row>
    <row r="42" spans="1:9" s="7" customFormat="1" ht="12">
      <c r="A42" s="22">
        <v>36993</v>
      </c>
      <c r="B42" s="7" t="s">
        <v>416</v>
      </c>
      <c r="C42" s="7" t="s">
        <v>585</v>
      </c>
      <c r="D42" s="7" t="s">
        <v>601</v>
      </c>
      <c r="E42" s="8">
        <v>4655.02282464455</v>
      </c>
      <c r="F42" s="8">
        <f t="shared" si="3"/>
        <v>1.2930618957345974</v>
      </c>
      <c r="G42" s="8">
        <v>13.12396</v>
      </c>
      <c r="H42" s="8">
        <v>8.18048</v>
      </c>
      <c r="I42" s="8">
        <f t="shared" si="2"/>
        <v>21.30444</v>
      </c>
    </row>
    <row r="43" spans="1:9" s="7" customFormat="1" ht="12">
      <c r="A43" s="22">
        <v>36993</v>
      </c>
      <c r="B43" s="7" t="s">
        <v>417</v>
      </c>
      <c r="C43" s="7" t="s">
        <v>591</v>
      </c>
      <c r="D43" s="7" t="s">
        <v>602</v>
      </c>
      <c r="E43" s="8">
        <v>3541.8685486725667</v>
      </c>
      <c r="F43" s="8">
        <f t="shared" si="3"/>
        <v>0.9838523746312685</v>
      </c>
      <c r="G43" s="8">
        <v>13.4606</v>
      </c>
      <c r="H43" s="8">
        <v>0.9825999999999999</v>
      </c>
      <c r="I43" s="8">
        <f t="shared" si="2"/>
        <v>14.4432</v>
      </c>
    </row>
    <row r="44" spans="1:9" s="7" customFormat="1" ht="12">
      <c r="A44" s="22">
        <v>36993</v>
      </c>
      <c r="B44" s="7" t="s">
        <v>418</v>
      </c>
      <c r="C44" s="7" t="s">
        <v>592</v>
      </c>
      <c r="D44" s="7" t="s">
        <v>603</v>
      </c>
      <c r="E44" s="8">
        <v>4365.676774193547</v>
      </c>
      <c r="F44" s="8">
        <f t="shared" si="3"/>
        <v>1.2126879928315408</v>
      </c>
      <c r="G44" s="8">
        <v>22.5758</v>
      </c>
      <c r="H44" s="8">
        <v>14.3298</v>
      </c>
      <c r="I44" s="8">
        <f t="shared" si="2"/>
        <v>36.9056</v>
      </c>
    </row>
    <row r="45" spans="1:9" s="7" customFormat="1" ht="11.25">
      <c r="A45" s="22"/>
      <c r="E45" s="8"/>
      <c r="F45" s="8"/>
      <c r="G45" s="8"/>
      <c r="H45" s="8"/>
      <c r="I45" s="8"/>
    </row>
    <row r="46" spans="1:9" s="7" customFormat="1" ht="12">
      <c r="A46" s="22">
        <v>37000</v>
      </c>
      <c r="B46" s="7" t="s">
        <v>719</v>
      </c>
      <c r="C46" s="7" t="s">
        <v>765</v>
      </c>
      <c r="D46" s="7" t="s">
        <v>766</v>
      </c>
      <c r="E46" s="8">
        <v>6420.025668449198</v>
      </c>
      <c r="F46" s="8">
        <f t="shared" si="3"/>
        <v>1.7833404634581105</v>
      </c>
      <c r="G46" s="8">
        <v>24.01816</v>
      </c>
      <c r="H46" s="8">
        <v>38.185048</v>
      </c>
      <c r="I46" s="8">
        <f t="shared" si="2"/>
        <v>62.203208000000004</v>
      </c>
    </row>
    <row r="47" spans="1:9" s="7" customFormat="1" ht="12">
      <c r="A47" s="22">
        <v>37000</v>
      </c>
      <c r="B47" s="7" t="s">
        <v>409</v>
      </c>
      <c r="C47" s="7" t="s">
        <v>767</v>
      </c>
      <c r="D47" s="7" t="s">
        <v>768</v>
      </c>
      <c r="E47" s="8">
        <v>9975.518181818183</v>
      </c>
      <c r="F47" s="8">
        <f t="shared" si="3"/>
        <v>2.770977272727273</v>
      </c>
      <c r="G47" s="8">
        <v>34.9866</v>
      </c>
      <c r="H47" s="8">
        <v>41.43559200000001</v>
      </c>
      <c r="I47" s="8">
        <f t="shared" si="2"/>
        <v>76.42219200000001</v>
      </c>
    </row>
    <row r="48" spans="1:9" s="7" customFormat="1" ht="12">
      <c r="A48" s="22">
        <v>37000</v>
      </c>
      <c r="B48" s="7" t="s">
        <v>410</v>
      </c>
      <c r="C48" s="7" t="s">
        <v>769</v>
      </c>
      <c r="D48" s="7" t="s">
        <v>770</v>
      </c>
      <c r="E48" s="8">
        <v>14540.180232558136</v>
      </c>
      <c r="F48" s="8">
        <f t="shared" si="3"/>
        <v>4.038938953488371</v>
      </c>
      <c r="G48" s="8">
        <v>59.54549999999999</v>
      </c>
      <c r="H48" s="8">
        <v>60.779950000000014</v>
      </c>
      <c r="I48" s="8">
        <f t="shared" si="2"/>
        <v>120.32545</v>
      </c>
    </row>
    <row r="49" spans="1:9" s="7" customFormat="1" ht="12">
      <c r="A49" s="22">
        <v>37000</v>
      </c>
      <c r="B49" s="7" t="s">
        <v>411</v>
      </c>
      <c r="C49" s="7" t="s">
        <v>762</v>
      </c>
      <c r="D49" s="7" t="s">
        <v>771</v>
      </c>
      <c r="E49" s="8">
        <v>11768.431304347827</v>
      </c>
      <c r="F49" s="8">
        <f t="shared" si="3"/>
        <v>3.269008695652174</v>
      </c>
      <c r="G49" s="8">
        <v>45.11232</v>
      </c>
      <c r="H49" s="8">
        <v>41.956992</v>
      </c>
      <c r="I49" s="8">
        <f t="shared" si="2"/>
        <v>87.069312</v>
      </c>
    </row>
    <row r="50" spans="1:9" s="7" customFormat="1" ht="12">
      <c r="A50" s="22">
        <v>37000</v>
      </c>
      <c r="B50" s="7" t="s">
        <v>491</v>
      </c>
      <c r="C50" s="7" t="s">
        <v>737</v>
      </c>
      <c r="D50" s="7" t="s">
        <v>772</v>
      </c>
      <c r="E50" s="8">
        <v>12064.54271186441</v>
      </c>
      <c r="F50" s="8">
        <f t="shared" si="3"/>
        <v>3.3512618644067804</v>
      </c>
      <c r="G50" s="8">
        <v>45.19416000000001</v>
      </c>
      <c r="H50" s="8">
        <v>56.31964800000001</v>
      </c>
      <c r="I50" s="8">
        <f t="shared" si="2"/>
        <v>101.51380800000001</v>
      </c>
    </row>
    <row r="51" spans="1:9" s="7" customFormat="1" ht="12">
      <c r="A51" s="22">
        <v>37000</v>
      </c>
      <c r="B51" s="7" t="s">
        <v>412</v>
      </c>
      <c r="C51" s="7" t="s">
        <v>773</v>
      </c>
      <c r="D51" s="7" t="s">
        <v>728</v>
      </c>
      <c r="E51" s="8">
        <v>19196.968421052632</v>
      </c>
      <c r="F51" s="8">
        <f t="shared" si="3"/>
        <v>5.332491228070175</v>
      </c>
      <c r="G51" s="8">
        <v>77.10656</v>
      </c>
      <c r="H51" s="8">
        <v>96.92874400000001</v>
      </c>
      <c r="I51" s="8">
        <f t="shared" si="2"/>
        <v>174.035304</v>
      </c>
    </row>
    <row r="52" spans="1:9" s="7" customFormat="1" ht="12">
      <c r="A52" s="22">
        <v>37000</v>
      </c>
      <c r="B52" s="7" t="s">
        <v>413</v>
      </c>
      <c r="C52" s="7" t="s">
        <v>653</v>
      </c>
      <c r="D52" s="7" t="s">
        <v>774</v>
      </c>
      <c r="E52" s="8">
        <v>8401.509540636041</v>
      </c>
      <c r="F52" s="8">
        <f t="shared" si="3"/>
        <v>2.3337526501766783</v>
      </c>
      <c r="G52" s="8">
        <v>39.62712</v>
      </c>
      <c r="H52" s="8">
        <v>36.79104000000001</v>
      </c>
      <c r="I52" s="8">
        <f t="shared" si="2"/>
        <v>76.41816</v>
      </c>
    </row>
    <row r="53" spans="1:9" s="7" customFormat="1" ht="12">
      <c r="A53" s="22">
        <v>37000</v>
      </c>
      <c r="B53" s="7" t="s">
        <v>414</v>
      </c>
      <c r="C53" s="7" t="s">
        <v>741</v>
      </c>
      <c r="D53" s="7" t="s">
        <v>757</v>
      </c>
      <c r="E53" s="8">
        <v>12802.106557377048</v>
      </c>
      <c r="F53" s="8">
        <f t="shared" si="3"/>
        <v>3.5561407103825133</v>
      </c>
      <c r="G53" s="8">
        <v>54.802</v>
      </c>
      <c r="H53" s="8">
        <v>51.77238</v>
      </c>
      <c r="I53" s="8">
        <f t="shared" si="2"/>
        <v>106.57437999999999</v>
      </c>
    </row>
    <row r="54" spans="1:9" s="7" customFormat="1" ht="12">
      <c r="A54" s="22">
        <v>37000</v>
      </c>
      <c r="B54" s="7" t="s">
        <v>415</v>
      </c>
      <c r="C54" s="7" t="s">
        <v>775</v>
      </c>
      <c r="D54" s="7" t="s">
        <v>776</v>
      </c>
      <c r="E54" s="8">
        <v>15597.86161137441</v>
      </c>
      <c r="F54" s="8">
        <f t="shared" si="3"/>
        <v>4.3327393364928914</v>
      </c>
      <c r="G54" s="8">
        <v>54.85247999999999</v>
      </c>
      <c r="H54" s="8">
        <v>53.89401600000001</v>
      </c>
      <c r="I54" s="8">
        <f t="shared" si="2"/>
        <v>108.74649600000001</v>
      </c>
    </row>
    <row r="55" spans="1:9" s="7" customFormat="1" ht="11.25">
      <c r="A55" s="22"/>
      <c r="E55" s="8"/>
      <c r="F55" s="8"/>
      <c r="G55" s="8"/>
      <c r="H55" s="8"/>
      <c r="I55" s="8"/>
    </row>
    <row r="56" spans="1:9" s="7" customFormat="1" ht="12">
      <c r="A56" s="22">
        <v>37015</v>
      </c>
      <c r="B56" s="7" t="s">
        <v>719</v>
      </c>
      <c r="C56" s="7" t="s">
        <v>777</v>
      </c>
      <c r="D56" s="7" t="s">
        <v>778</v>
      </c>
      <c r="E56" s="8">
        <v>16230.34584488136</v>
      </c>
      <c r="F56" s="8">
        <f t="shared" si="3"/>
        <v>4.508429401355933</v>
      </c>
      <c r="G56" s="8">
        <v>71.241573391648</v>
      </c>
      <c r="H56" s="8">
        <v>84.59906400000001</v>
      </c>
      <c r="I56" s="8">
        <f t="shared" si="2"/>
        <v>155.84063739164802</v>
      </c>
    </row>
    <row r="57" spans="1:9" s="7" customFormat="1" ht="12">
      <c r="A57" s="22">
        <v>37015</v>
      </c>
      <c r="B57" s="7" t="s">
        <v>740</v>
      </c>
      <c r="C57" s="7" t="s">
        <v>779</v>
      </c>
      <c r="D57" s="7" t="s">
        <v>780</v>
      </c>
      <c r="E57" s="8">
        <v>18741.236396352837</v>
      </c>
      <c r="F57" s="8">
        <f t="shared" si="3"/>
        <v>5.205898998986899</v>
      </c>
      <c r="G57" s="8">
        <v>82.98419238657598</v>
      </c>
      <c r="H57" s="8">
        <v>99.385176</v>
      </c>
      <c r="I57" s="8">
        <f t="shared" si="2"/>
        <v>182.36936838657599</v>
      </c>
    </row>
    <row r="58" spans="1:9" s="7" customFormat="1" ht="12">
      <c r="A58" s="22">
        <v>37015</v>
      </c>
      <c r="B58" s="7" t="s">
        <v>743</v>
      </c>
      <c r="C58" s="7" t="s">
        <v>762</v>
      </c>
      <c r="D58" s="7" t="s">
        <v>781</v>
      </c>
      <c r="E58" s="8">
        <v>15279.63531532995</v>
      </c>
      <c r="F58" s="8">
        <f t="shared" si="3"/>
        <v>4.2443431431472085</v>
      </c>
      <c r="G58" s="8">
        <v>58.784420259143985</v>
      </c>
      <c r="H58" s="8">
        <v>69.473844</v>
      </c>
      <c r="I58" s="8">
        <f t="shared" si="2"/>
        <v>128.25826425914397</v>
      </c>
    </row>
    <row r="59" spans="1:9" s="7" customFormat="1" ht="12">
      <c r="A59" s="22">
        <v>37015</v>
      </c>
      <c r="B59" s="7" t="s">
        <v>746</v>
      </c>
      <c r="C59" s="7" t="s">
        <v>782</v>
      </c>
      <c r="D59" s="7" t="s">
        <v>783</v>
      </c>
      <c r="E59" s="8">
        <v>17175.425779285717</v>
      </c>
      <c r="F59" s="8">
        <f t="shared" si="3"/>
        <v>4.770951605357143</v>
      </c>
      <c r="G59" s="8">
        <v>75.13435366477198</v>
      </c>
      <c r="H59" s="8">
        <v>91.288296</v>
      </c>
      <c r="I59" s="8">
        <f t="shared" si="2"/>
        <v>166.422649664772</v>
      </c>
    </row>
    <row r="60" spans="1:9" s="7" customFormat="1" ht="12">
      <c r="A60" s="22">
        <v>37015</v>
      </c>
      <c r="B60" s="7" t="s">
        <v>724</v>
      </c>
      <c r="C60" s="7" t="s">
        <v>784</v>
      </c>
      <c r="D60" s="7" t="s">
        <v>785</v>
      </c>
      <c r="E60" s="8">
        <v>15895.339200000002</v>
      </c>
      <c r="F60" s="8">
        <f t="shared" si="3"/>
        <v>4.4153720000000005</v>
      </c>
      <c r="G60" s="8">
        <v>66.62721187199999</v>
      </c>
      <c r="H60" s="8">
        <v>78.88319999999999</v>
      </c>
      <c r="I60" s="8">
        <f t="shared" si="2"/>
        <v>145.51041187199996</v>
      </c>
    </row>
    <row r="61" spans="1:9" s="7" customFormat="1" ht="12">
      <c r="A61" s="22">
        <v>37015</v>
      </c>
      <c r="B61" s="7" t="s">
        <v>750</v>
      </c>
      <c r="C61" s="7" t="s">
        <v>786</v>
      </c>
      <c r="D61" s="7" t="s">
        <v>787</v>
      </c>
      <c r="E61" s="8">
        <v>16097.834182834853</v>
      </c>
      <c r="F61" s="8">
        <f t="shared" si="3"/>
        <v>4.471620606343015</v>
      </c>
      <c r="G61" s="8">
        <v>75.01465958703396</v>
      </c>
      <c r="H61" s="8">
        <v>88.569624</v>
      </c>
      <c r="I61" s="8">
        <f t="shared" si="2"/>
        <v>163.58428358703395</v>
      </c>
    </row>
    <row r="62" spans="1:9" s="7" customFormat="1" ht="11.25">
      <c r="A62" s="22"/>
      <c r="E62" s="8"/>
      <c r="F62" s="8"/>
      <c r="G62" s="8"/>
      <c r="H62" s="8"/>
      <c r="I62" s="8"/>
    </row>
    <row r="63" spans="1:9" s="7" customFormat="1" ht="12">
      <c r="A63" s="22">
        <v>37030</v>
      </c>
      <c r="B63" s="7" t="s">
        <v>719</v>
      </c>
      <c r="C63" s="7" t="s">
        <v>628</v>
      </c>
      <c r="D63" s="7" t="s">
        <v>788</v>
      </c>
      <c r="E63" s="8">
        <v>4492.965446808512</v>
      </c>
      <c r="F63" s="8">
        <f t="shared" si="3"/>
        <v>1.2480459574468088</v>
      </c>
      <c r="G63" s="8">
        <v>17.2524</v>
      </c>
      <c r="H63" s="8">
        <v>127.72319999999999</v>
      </c>
      <c r="I63" s="8">
        <f t="shared" si="2"/>
        <v>144.9756</v>
      </c>
    </row>
    <row r="64" spans="1:9" s="7" customFormat="1" ht="12">
      <c r="A64" s="22">
        <v>37030</v>
      </c>
      <c r="B64" s="7" t="s">
        <v>409</v>
      </c>
      <c r="C64" s="7" t="s">
        <v>636</v>
      </c>
      <c r="D64" s="7" t="s">
        <v>789</v>
      </c>
      <c r="E64" s="8">
        <v>7272.476303630363</v>
      </c>
      <c r="F64" s="8">
        <f t="shared" si="3"/>
        <v>2.0201323065639896</v>
      </c>
      <c r="G64" s="8">
        <v>35.31346666666666</v>
      </c>
      <c r="H64" s="8">
        <v>177.97546666666668</v>
      </c>
      <c r="I64" s="8">
        <f t="shared" si="2"/>
        <v>213.28893333333335</v>
      </c>
    </row>
    <row r="65" spans="1:9" s="7" customFormat="1" ht="12">
      <c r="A65" s="22">
        <v>37030</v>
      </c>
      <c r="B65" s="7" t="s">
        <v>410</v>
      </c>
      <c r="C65" s="7" t="s">
        <v>790</v>
      </c>
      <c r="D65" s="7" t="s">
        <v>789</v>
      </c>
      <c r="E65" s="8">
        <v>3927.8283737024226</v>
      </c>
      <c r="F65" s="8">
        <f t="shared" si="3"/>
        <v>1.0910634371395618</v>
      </c>
      <c r="G65" s="8">
        <v>18.457600000000003</v>
      </c>
      <c r="H65" s="8">
        <v>122.71786666666667</v>
      </c>
      <c r="I65" s="8">
        <f t="shared" si="2"/>
        <v>141.17546666666667</v>
      </c>
    </row>
    <row r="66" spans="1:9" s="7" customFormat="1" ht="12">
      <c r="A66" s="22">
        <v>37030</v>
      </c>
      <c r="B66" s="7" t="s">
        <v>411</v>
      </c>
      <c r="C66" s="7" t="s">
        <v>620</v>
      </c>
      <c r="D66" s="7" t="s">
        <v>791</v>
      </c>
      <c r="E66" s="8">
        <v>7441.046511627907</v>
      </c>
      <c r="F66" s="8">
        <f t="shared" si="3"/>
        <v>2.0669573643410852</v>
      </c>
      <c r="G66" s="8">
        <v>31.9965</v>
      </c>
      <c r="H66" s="8">
        <v>185.6129</v>
      </c>
      <c r="I66" s="8">
        <f t="shared" si="2"/>
        <v>217.6094</v>
      </c>
    </row>
    <row r="67" spans="1:9" s="7" customFormat="1" ht="12">
      <c r="A67" s="22">
        <v>37030</v>
      </c>
      <c r="B67" s="7" t="s">
        <v>491</v>
      </c>
      <c r="C67" s="7" t="s">
        <v>654</v>
      </c>
      <c r="D67" s="7" t="s">
        <v>792</v>
      </c>
      <c r="E67" s="8">
        <v>5774.843389830508</v>
      </c>
      <c r="F67" s="8">
        <f t="shared" si="3"/>
        <v>1.6041231638418079</v>
      </c>
      <c r="G67" s="8">
        <v>27.04093333333333</v>
      </c>
      <c r="H67" s="8">
        <v>138.21783333333332</v>
      </c>
      <c r="I67" s="8">
        <f>G67+H67</f>
        <v>165.25876666666665</v>
      </c>
    </row>
    <row r="68" spans="1:9" s="7" customFormat="1" ht="12">
      <c r="A68" s="22">
        <v>37030</v>
      </c>
      <c r="B68" s="7" t="s">
        <v>412</v>
      </c>
      <c r="C68" s="7" t="s">
        <v>793</v>
      </c>
      <c r="D68" s="7" t="s">
        <v>792</v>
      </c>
      <c r="E68" s="8">
        <v>6076.021875000002</v>
      </c>
      <c r="F68" s="8">
        <f t="shared" si="3"/>
        <v>1.6877838541666672</v>
      </c>
      <c r="G68" s="8">
        <v>27.909000000000002</v>
      </c>
      <c r="H68" s="8">
        <v>173.91780000000003</v>
      </c>
      <c r="I68" s="8">
        <f>G68+H68</f>
        <v>201.82680000000002</v>
      </c>
    </row>
    <row r="69" spans="1:9" s="7" customFormat="1" ht="11.25">
      <c r="A69" s="22"/>
      <c r="E69" s="8"/>
      <c r="F69" s="8"/>
      <c r="G69" s="8"/>
      <c r="H69" s="8"/>
      <c r="I69" s="8"/>
    </row>
    <row r="70" spans="1:9" s="7" customFormat="1" ht="11.25">
      <c r="A70" s="22"/>
      <c r="E70" s="8"/>
      <c r="F70" s="8"/>
      <c r="G70" s="8"/>
      <c r="H70" s="8"/>
      <c r="I70" s="8"/>
    </row>
    <row r="71" spans="1:9" s="7" customFormat="1" ht="11.25">
      <c r="A71" s="22"/>
      <c r="E71" s="8"/>
      <c r="F71" s="8"/>
      <c r="G71" s="8"/>
      <c r="H71" s="8"/>
      <c r="I71" s="8"/>
    </row>
    <row r="72" spans="1:9" s="7" customFormat="1" ht="11.25">
      <c r="A72" s="22"/>
      <c r="E72" s="8"/>
      <c r="F72" s="8"/>
      <c r="G72" s="8"/>
      <c r="H72" s="8"/>
      <c r="I72" s="8"/>
    </row>
    <row r="73" spans="1:9" s="7" customFormat="1" ht="11.25">
      <c r="A73" s="22"/>
      <c r="E73" s="8"/>
      <c r="F73" s="8"/>
      <c r="G73" s="8"/>
      <c r="H73" s="8"/>
      <c r="I73" s="8"/>
    </row>
    <row r="74" spans="1:9" s="7" customFormat="1" ht="11.25">
      <c r="A74" s="22"/>
      <c r="E74" s="8"/>
      <c r="F74" s="8"/>
      <c r="G74" s="8"/>
      <c r="H74" s="8"/>
      <c r="I74" s="8"/>
    </row>
    <row r="75" spans="1:9" s="7" customFormat="1" ht="11.25">
      <c r="A75" s="22"/>
      <c r="E75" s="8"/>
      <c r="F75" s="8"/>
      <c r="G75" s="8"/>
      <c r="H75" s="8"/>
      <c r="I75" s="8"/>
    </row>
    <row r="76" spans="1:9" s="7" customFormat="1" ht="11.25">
      <c r="A76" s="22"/>
      <c r="E76" s="8"/>
      <c r="F76" s="8"/>
      <c r="G76" s="8"/>
      <c r="H76" s="8"/>
      <c r="I76" s="8"/>
    </row>
    <row r="77" spans="1:9" s="7" customFormat="1" ht="11.25">
      <c r="A77" s="22"/>
      <c r="E77" s="8"/>
      <c r="F77" s="8"/>
      <c r="G77" s="8"/>
      <c r="H77" s="8"/>
      <c r="I77" s="8"/>
    </row>
    <row r="78" spans="1:9" s="7" customFormat="1" ht="11.25">
      <c r="A78" s="22"/>
      <c r="E78" s="8"/>
      <c r="F78" s="8"/>
      <c r="G78" s="8"/>
      <c r="H78" s="8"/>
      <c r="I78" s="8"/>
    </row>
    <row r="79" spans="1:9" s="7" customFormat="1" ht="11.25">
      <c r="A79" s="22"/>
      <c r="E79" s="8"/>
      <c r="F79" s="8"/>
      <c r="G79" s="8"/>
      <c r="H79" s="8"/>
      <c r="I79" s="8"/>
    </row>
    <row r="81" spans="1:9" s="7" customFormat="1" ht="11.25">
      <c r="A81" s="22"/>
      <c r="E81" s="8"/>
      <c r="F81" s="8"/>
      <c r="G81" s="8"/>
      <c r="H81" s="8"/>
      <c r="I81" s="8"/>
    </row>
    <row r="82" spans="1:9" s="7" customFormat="1" ht="11.25">
      <c r="A82" s="22"/>
      <c r="E82" s="8"/>
      <c r="F82" s="8"/>
      <c r="G82" s="8"/>
      <c r="H82" s="8"/>
      <c r="I82" s="8"/>
    </row>
    <row r="83" spans="1:9" s="7" customFormat="1" ht="11.25">
      <c r="A83" s="22"/>
      <c r="E83" s="8"/>
      <c r="F83" s="8"/>
      <c r="G83" s="8"/>
      <c r="H83" s="8"/>
      <c r="I83" s="8"/>
    </row>
    <row r="84" spans="1:9" s="7" customFormat="1" ht="11.25">
      <c r="A84" s="22"/>
      <c r="E84" s="8"/>
      <c r="F84" s="8"/>
      <c r="G84" s="8"/>
      <c r="H84" s="8"/>
      <c r="I84" s="8"/>
    </row>
    <row r="85" spans="1:9" s="7" customFormat="1" ht="11.25">
      <c r="A85" s="22"/>
      <c r="E85" s="8"/>
      <c r="F85" s="8"/>
      <c r="G85" s="8"/>
      <c r="H85" s="8"/>
      <c r="I85" s="8"/>
    </row>
    <row r="86" spans="1:9" s="7" customFormat="1" ht="11.25">
      <c r="A86" s="22"/>
      <c r="E86" s="8"/>
      <c r="F86" s="8"/>
      <c r="G86" s="8"/>
      <c r="H86" s="8"/>
      <c r="I86" s="8"/>
    </row>
    <row r="87" spans="1:9" s="7" customFormat="1" ht="11.25">
      <c r="A87" s="22"/>
      <c r="E87" s="8"/>
      <c r="F87" s="8"/>
      <c r="G87" s="8"/>
      <c r="H87" s="8"/>
      <c r="I87" s="8"/>
    </row>
    <row r="88" spans="1:9" s="7" customFormat="1" ht="11.25">
      <c r="A88" s="22"/>
      <c r="E88" s="8"/>
      <c r="F88" s="8"/>
      <c r="G88" s="8"/>
      <c r="H88" s="8"/>
      <c r="I88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V1"/>
    </sheetView>
  </sheetViews>
  <sheetFormatPr defaultColWidth="9.00390625" defaultRowHeight="14.25"/>
  <cols>
    <col min="1" max="1" width="13.00390625" style="22" customWidth="1"/>
    <col min="2" max="4" width="13.00390625" style="7" customWidth="1"/>
    <col min="5" max="9" width="13.00390625" style="8" customWidth="1"/>
    <col min="10" max="16384" width="13.00390625" style="7" customWidth="1"/>
  </cols>
  <sheetData>
    <row r="1" spans="1:9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2">
        <v>36976</v>
      </c>
      <c r="B2" s="7" t="s">
        <v>794</v>
      </c>
      <c r="C2" s="7" t="s">
        <v>795</v>
      </c>
      <c r="D2" s="7" t="s">
        <v>796</v>
      </c>
      <c r="E2" s="8">
        <v>3827.89667673716</v>
      </c>
      <c r="F2" s="8">
        <f>E2/3600</f>
        <v>1.0633046324269888</v>
      </c>
      <c r="G2" s="8">
        <v>14.613999999999999</v>
      </c>
      <c r="H2" s="8">
        <f aca="true" t="shared" si="0" ref="H2:H7">G2*0.839</f>
        <v>12.261145999999998</v>
      </c>
      <c r="I2" s="8">
        <f>G2+H2</f>
        <v>26.875145999999997</v>
      </c>
    </row>
    <row r="3" spans="1:9" ht="12">
      <c r="A3" s="22">
        <v>36976</v>
      </c>
      <c r="B3" s="7" t="s">
        <v>419</v>
      </c>
      <c r="C3" s="7" t="s">
        <v>797</v>
      </c>
      <c r="D3" s="7" t="s">
        <v>798</v>
      </c>
      <c r="E3" s="8">
        <v>2054.422702702703</v>
      </c>
      <c r="F3" s="8">
        <f aca="true" t="shared" si="1" ref="F3:F47">E3/3600</f>
        <v>0.5706729729729731</v>
      </c>
      <c r="G3" s="8">
        <v>7.996</v>
      </c>
      <c r="H3" s="8">
        <f t="shared" si="0"/>
        <v>6.7086440000000005</v>
      </c>
      <c r="I3" s="8">
        <f aca="true" t="shared" si="2" ref="I3:I47">G3+H3</f>
        <v>14.704644000000002</v>
      </c>
    </row>
    <row r="4" spans="1:9" ht="12">
      <c r="A4" s="22">
        <v>36976</v>
      </c>
      <c r="B4" s="7" t="s">
        <v>420</v>
      </c>
      <c r="C4" s="7" t="s">
        <v>799</v>
      </c>
      <c r="D4" s="7" t="s">
        <v>800</v>
      </c>
      <c r="E4" s="8">
        <v>2265.297493036212</v>
      </c>
      <c r="F4" s="8">
        <f t="shared" si="1"/>
        <v>0.62924930362117</v>
      </c>
      <c r="G4" s="8">
        <v>9.006</v>
      </c>
      <c r="H4" s="8">
        <f t="shared" si="0"/>
        <v>7.5560339999999995</v>
      </c>
      <c r="I4" s="8">
        <f t="shared" si="2"/>
        <v>16.562034</v>
      </c>
    </row>
    <row r="5" spans="1:9" ht="12">
      <c r="A5" s="22">
        <v>36976</v>
      </c>
      <c r="B5" s="7" t="s">
        <v>421</v>
      </c>
      <c r="C5" s="7" t="s">
        <v>801</v>
      </c>
      <c r="D5" s="7" t="s">
        <v>802</v>
      </c>
      <c r="E5" s="8">
        <v>3432.2608695652175</v>
      </c>
      <c r="F5" s="8">
        <f t="shared" si="1"/>
        <v>0.9534057971014493</v>
      </c>
      <c r="G5" s="8">
        <v>13.157</v>
      </c>
      <c r="H5" s="8">
        <f t="shared" si="0"/>
        <v>11.038723</v>
      </c>
      <c r="I5" s="8">
        <f t="shared" si="2"/>
        <v>24.195723</v>
      </c>
    </row>
    <row r="6" spans="1:9" ht="12">
      <c r="A6" s="22">
        <v>36976</v>
      </c>
      <c r="B6" s="7" t="s">
        <v>422</v>
      </c>
      <c r="C6" s="7" t="s">
        <v>803</v>
      </c>
      <c r="D6" s="7" t="s">
        <v>804</v>
      </c>
      <c r="E6" s="8">
        <v>1904</v>
      </c>
      <c r="F6" s="8">
        <f t="shared" si="1"/>
        <v>0.5288888888888889</v>
      </c>
      <c r="G6" s="8">
        <v>7.408</v>
      </c>
      <c r="H6" s="8">
        <f t="shared" si="0"/>
        <v>6.215312</v>
      </c>
      <c r="I6" s="8">
        <f t="shared" si="2"/>
        <v>13.623312</v>
      </c>
    </row>
    <row r="7" spans="1:9" ht="12">
      <c r="A7" s="22">
        <v>36976</v>
      </c>
      <c r="B7" s="7" t="s">
        <v>423</v>
      </c>
      <c r="C7" s="7" t="s">
        <v>805</v>
      </c>
      <c r="D7" s="7" t="s">
        <v>806</v>
      </c>
      <c r="E7" s="8">
        <v>2851.1928358208957</v>
      </c>
      <c r="F7" s="8">
        <f t="shared" si="1"/>
        <v>0.7919980099502488</v>
      </c>
      <c r="G7" s="8">
        <v>10.684000000000001</v>
      </c>
      <c r="H7" s="8">
        <f t="shared" si="0"/>
        <v>8.963876</v>
      </c>
      <c r="I7" s="8">
        <f t="shared" si="2"/>
        <v>19.647876000000004</v>
      </c>
    </row>
    <row r="9" spans="1:9" ht="12">
      <c r="A9" s="22">
        <v>36982</v>
      </c>
      <c r="B9" s="7" t="s">
        <v>794</v>
      </c>
      <c r="C9" s="7" t="s">
        <v>807</v>
      </c>
      <c r="D9" s="7" t="s">
        <v>808</v>
      </c>
      <c r="E9" s="8">
        <v>2850.364379462541</v>
      </c>
      <c r="F9" s="8">
        <f t="shared" si="1"/>
        <v>0.7917678831840391</v>
      </c>
      <c r="G9" s="8">
        <v>9.7118</v>
      </c>
      <c r="H9" s="8">
        <f aca="true" t="shared" si="3" ref="H9:H14">G9*0.899</f>
        <v>8.7309082</v>
      </c>
      <c r="I9" s="8">
        <f t="shared" si="2"/>
        <v>18.4427082</v>
      </c>
    </row>
    <row r="10" spans="1:9" ht="12">
      <c r="A10" s="22">
        <v>36982</v>
      </c>
      <c r="B10" s="7" t="s">
        <v>809</v>
      </c>
      <c r="C10" s="7" t="s">
        <v>810</v>
      </c>
      <c r="D10" s="7" t="s">
        <v>811</v>
      </c>
      <c r="E10" s="8">
        <v>2152.515776777493</v>
      </c>
      <c r="F10" s="8">
        <f t="shared" si="1"/>
        <v>0.5979210491048592</v>
      </c>
      <c r="G10" s="8">
        <v>9.3408</v>
      </c>
      <c r="H10" s="8">
        <f t="shared" si="3"/>
        <v>8.3973792</v>
      </c>
      <c r="I10" s="8">
        <f t="shared" si="2"/>
        <v>17.738179199999998</v>
      </c>
    </row>
    <row r="11" spans="1:9" ht="12">
      <c r="A11" s="22">
        <v>36982</v>
      </c>
      <c r="B11" s="7" t="s">
        <v>812</v>
      </c>
      <c r="C11" s="7" t="s">
        <v>813</v>
      </c>
      <c r="D11" s="7" t="s">
        <v>761</v>
      </c>
      <c r="E11" s="8">
        <v>4015.8860099354024</v>
      </c>
      <c r="F11" s="8">
        <f t="shared" si="1"/>
        <v>1.115523891648723</v>
      </c>
      <c r="G11" s="8">
        <v>18.2574</v>
      </c>
      <c r="H11" s="8">
        <f t="shared" si="3"/>
        <v>16.4134026</v>
      </c>
      <c r="I11" s="8">
        <f t="shared" si="2"/>
        <v>34.6708026</v>
      </c>
    </row>
    <row r="12" spans="1:9" ht="12">
      <c r="A12" s="22">
        <v>36982</v>
      </c>
      <c r="B12" s="7" t="s">
        <v>814</v>
      </c>
      <c r="C12" s="7" t="s">
        <v>801</v>
      </c>
      <c r="D12" s="7" t="s">
        <v>815</v>
      </c>
      <c r="E12" s="8">
        <v>3462.8823836776864</v>
      </c>
      <c r="F12" s="8">
        <f t="shared" si="1"/>
        <v>0.9619117732438018</v>
      </c>
      <c r="G12" s="8">
        <v>13.950999999999999</v>
      </c>
      <c r="H12" s="8">
        <f t="shared" si="3"/>
        <v>12.541948999999999</v>
      </c>
      <c r="I12" s="8">
        <f t="shared" si="2"/>
        <v>26.492948999999996</v>
      </c>
    </row>
    <row r="13" spans="1:9" ht="12">
      <c r="A13" s="22">
        <v>36982</v>
      </c>
      <c r="B13" s="7" t="s">
        <v>816</v>
      </c>
      <c r="C13" s="7" t="s">
        <v>817</v>
      </c>
      <c r="D13" s="7" t="s">
        <v>818</v>
      </c>
      <c r="E13" s="8">
        <v>3501.6353928947374</v>
      </c>
      <c r="F13" s="8">
        <f t="shared" si="1"/>
        <v>0.972676498026316</v>
      </c>
      <c r="G13" s="8">
        <v>14.0294</v>
      </c>
      <c r="H13" s="8">
        <f t="shared" si="3"/>
        <v>12.612430600000001</v>
      </c>
      <c r="I13" s="8">
        <f t="shared" si="2"/>
        <v>26.641830600000002</v>
      </c>
    </row>
    <row r="14" spans="1:9" ht="12">
      <c r="A14" s="22">
        <v>36982</v>
      </c>
      <c r="B14" s="7" t="s">
        <v>819</v>
      </c>
      <c r="C14" s="7" t="s">
        <v>820</v>
      </c>
      <c r="D14" s="7" t="s">
        <v>821</v>
      </c>
      <c r="E14" s="8">
        <v>2530.955700980186</v>
      </c>
      <c r="F14" s="8">
        <f t="shared" si="1"/>
        <v>0.7030432502722739</v>
      </c>
      <c r="G14" s="8">
        <v>10.5266</v>
      </c>
      <c r="H14" s="8">
        <f t="shared" si="3"/>
        <v>9.4634134</v>
      </c>
      <c r="I14" s="8">
        <f t="shared" si="2"/>
        <v>19.990013400000002</v>
      </c>
    </row>
    <row r="16" spans="1:9" ht="12">
      <c r="A16" s="22">
        <v>36987</v>
      </c>
      <c r="B16" s="7" t="s">
        <v>794</v>
      </c>
      <c r="C16" s="7" t="s">
        <v>822</v>
      </c>
      <c r="D16" s="7" t="s">
        <v>823</v>
      </c>
      <c r="E16" s="8">
        <v>5343.501913043478</v>
      </c>
      <c r="F16" s="8">
        <f t="shared" si="1"/>
        <v>1.4843060869565219</v>
      </c>
      <c r="G16" s="8">
        <v>22.978199999999998</v>
      </c>
      <c r="H16" s="8">
        <f>G16*0.958</f>
        <v>22.013115599999995</v>
      </c>
      <c r="I16" s="8">
        <f t="shared" si="2"/>
        <v>44.99131559999999</v>
      </c>
    </row>
    <row r="17" spans="1:9" ht="12">
      <c r="A17" s="22">
        <v>36987</v>
      </c>
      <c r="B17" s="7" t="s">
        <v>809</v>
      </c>
      <c r="C17" s="7" t="s">
        <v>824</v>
      </c>
      <c r="D17" s="7" t="s">
        <v>825</v>
      </c>
      <c r="E17" s="8">
        <v>2811.100315457413</v>
      </c>
      <c r="F17" s="8">
        <f t="shared" si="1"/>
        <v>0.7808611987381704</v>
      </c>
      <c r="G17" s="8">
        <v>8.8858</v>
      </c>
      <c r="H17" s="8">
        <f>G17*0.958</f>
        <v>8.5125964</v>
      </c>
      <c r="I17" s="8">
        <f t="shared" si="2"/>
        <v>17.3983964</v>
      </c>
    </row>
    <row r="18" spans="1:9" ht="12">
      <c r="A18" s="22">
        <v>36987</v>
      </c>
      <c r="B18" s="7" t="s">
        <v>812</v>
      </c>
      <c r="C18" s="7" t="s">
        <v>826</v>
      </c>
      <c r="D18" s="7" t="s">
        <v>662</v>
      </c>
      <c r="E18" s="8">
        <v>4913.806010362694</v>
      </c>
      <c r="F18" s="8">
        <f t="shared" si="1"/>
        <v>1.3649461139896373</v>
      </c>
      <c r="G18" s="8">
        <v>18.603199999999998</v>
      </c>
      <c r="H18" s="8">
        <f>G18*0.958</f>
        <v>17.821865599999995</v>
      </c>
      <c r="I18" s="8">
        <f t="shared" si="2"/>
        <v>36.425065599999996</v>
      </c>
    </row>
    <row r="19" spans="1:9" ht="12">
      <c r="A19" s="22">
        <v>36987</v>
      </c>
      <c r="B19" s="7" t="s">
        <v>814</v>
      </c>
      <c r="C19" s="7" t="s">
        <v>827</v>
      </c>
      <c r="D19" s="7" t="s">
        <v>828</v>
      </c>
      <c r="E19" s="8">
        <v>2355.9041782729805</v>
      </c>
      <c r="F19" s="8">
        <f t="shared" si="1"/>
        <v>0.6544178272980501</v>
      </c>
      <c r="G19" s="8">
        <v>8.4336</v>
      </c>
      <c r="H19" s="8">
        <f>G19*0.958</f>
        <v>8.0793888</v>
      </c>
      <c r="I19" s="8">
        <f t="shared" si="2"/>
        <v>16.512988800000002</v>
      </c>
    </row>
    <row r="21" spans="1:9" ht="12">
      <c r="A21" s="22">
        <v>36993</v>
      </c>
      <c r="B21" s="7" t="s">
        <v>794</v>
      </c>
      <c r="C21" s="7" t="s">
        <v>604</v>
      </c>
      <c r="D21" s="7" t="s">
        <v>613</v>
      </c>
      <c r="E21" s="8">
        <v>2986.600549202892</v>
      </c>
      <c r="F21" s="8">
        <f t="shared" si="1"/>
        <v>0.8296112636674701</v>
      </c>
      <c r="G21" s="8">
        <v>11.801516644</v>
      </c>
      <c r="H21" s="8">
        <v>12.50664795072</v>
      </c>
      <c r="I21" s="8">
        <f t="shared" si="2"/>
        <v>24.308164594719997</v>
      </c>
    </row>
    <row r="22" spans="1:9" ht="12">
      <c r="A22" s="22">
        <v>36993</v>
      </c>
      <c r="B22" s="7" t="s">
        <v>419</v>
      </c>
      <c r="C22" s="7" t="s">
        <v>605</v>
      </c>
      <c r="D22" s="7" t="s">
        <v>614</v>
      </c>
      <c r="E22" s="8">
        <v>3453.130906779662</v>
      </c>
      <c r="F22" s="8">
        <f t="shared" si="1"/>
        <v>0.9592030296610172</v>
      </c>
      <c r="G22" s="8">
        <v>12.935538000000001</v>
      </c>
      <c r="H22" s="8">
        <v>14.437886601600002</v>
      </c>
      <c r="I22" s="8">
        <f t="shared" si="2"/>
        <v>27.373424601600004</v>
      </c>
    </row>
    <row r="23" spans="1:9" ht="12">
      <c r="A23" s="22">
        <v>36993</v>
      </c>
      <c r="B23" s="7" t="s">
        <v>420</v>
      </c>
      <c r="C23" s="7" t="s">
        <v>606</v>
      </c>
      <c r="D23" s="7" t="s">
        <v>613</v>
      </c>
      <c r="E23" s="8">
        <v>2193.7842427299706</v>
      </c>
      <c r="F23" s="8">
        <f t="shared" si="1"/>
        <v>0.6093845118694363</v>
      </c>
      <c r="G23" s="8">
        <v>8.21450322</v>
      </c>
      <c r="H23" s="8">
        <v>8.018977760640002</v>
      </c>
      <c r="I23" s="8">
        <f t="shared" si="2"/>
        <v>16.233480980640003</v>
      </c>
    </row>
    <row r="24" spans="1:9" ht="12">
      <c r="A24" s="22">
        <v>36993</v>
      </c>
      <c r="B24" s="7" t="s">
        <v>421</v>
      </c>
      <c r="C24" s="7" t="s">
        <v>607</v>
      </c>
      <c r="D24" s="7" t="s">
        <v>615</v>
      </c>
      <c r="E24" s="8">
        <v>3007.675736634686</v>
      </c>
      <c r="F24" s="8">
        <f t="shared" si="1"/>
        <v>0.8354654823985239</v>
      </c>
      <c r="G24" s="8">
        <v>11.463855480000001</v>
      </c>
      <c r="H24" s="8">
        <v>13.179705073919997</v>
      </c>
      <c r="I24" s="8">
        <f t="shared" si="2"/>
        <v>24.643560553919997</v>
      </c>
    </row>
    <row r="25" spans="1:9" ht="12">
      <c r="A25" s="22">
        <v>36993</v>
      </c>
      <c r="B25" s="7" t="s">
        <v>422</v>
      </c>
      <c r="C25" s="7" t="s">
        <v>608</v>
      </c>
      <c r="D25" s="7" t="s">
        <v>616</v>
      </c>
      <c r="E25" s="8">
        <v>4439.24712</v>
      </c>
      <c r="F25" s="8">
        <f t="shared" si="1"/>
        <v>1.2331242</v>
      </c>
      <c r="G25" s="8">
        <v>15.374208</v>
      </c>
      <c r="H25" s="8">
        <v>9.75367008</v>
      </c>
      <c r="I25" s="8">
        <f t="shared" si="2"/>
        <v>25.12787808</v>
      </c>
    </row>
    <row r="26" spans="1:9" ht="12">
      <c r="A26" s="22">
        <v>36993</v>
      </c>
      <c r="B26" s="7" t="s">
        <v>423</v>
      </c>
      <c r="C26" s="7" t="s">
        <v>609</v>
      </c>
      <c r="D26" s="7" t="s">
        <v>617</v>
      </c>
      <c r="E26" s="8">
        <v>4773.01905323741</v>
      </c>
      <c r="F26" s="8">
        <f t="shared" si="1"/>
        <v>1.3258386258992805</v>
      </c>
      <c r="G26" s="8">
        <v>17.896028</v>
      </c>
      <c r="H26" s="8">
        <v>21.159895680000005</v>
      </c>
      <c r="I26" s="8">
        <f t="shared" si="2"/>
        <v>39.05592368000001</v>
      </c>
    </row>
    <row r="27" spans="1:9" ht="12">
      <c r="A27" s="22">
        <v>36993</v>
      </c>
      <c r="B27" s="7" t="s">
        <v>492</v>
      </c>
      <c r="C27" s="7" t="s">
        <v>610</v>
      </c>
      <c r="D27" s="7" t="s">
        <v>618</v>
      </c>
      <c r="E27" s="8">
        <v>7859.4269193548</v>
      </c>
      <c r="F27" s="8">
        <f t="shared" si="1"/>
        <v>2.183174144265222</v>
      </c>
      <c r="G27" s="8">
        <v>29.7949646</v>
      </c>
      <c r="H27" s="8">
        <v>31.24638235648</v>
      </c>
      <c r="I27" s="8">
        <f t="shared" si="2"/>
        <v>61.04134695648</v>
      </c>
    </row>
    <row r="28" spans="1:9" ht="12">
      <c r="A28" s="22">
        <v>36993</v>
      </c>
      <c r="B28" s="7" t="s">
        <v>493</v>
      </c>
      <c r="C28" s="7" t="s">
        <v>611</v>
      </c>
      <c r="D28" s="7" t="s">
        <v>599</v>
      </c>
      <c r="E28" s="8">
        <v>8908.5816707148</v>
      </c>
      <c r="F28" s="8">
        <f t="shared" si="1"/>
        <v>2.474606019643</v>
      </c>
      <c r="G28" s="8">
        <v>31.851633456</v>
      </c>
      <c r="H28" s="8">
        <v>34.4640483072</v>
      </c>
      <c r="I28" s="8">
        <f t="shared" si="2"/>
        <v>66.3156817632</v>
      </c>
    </row>
    <row r="29" spans="1:9" ht="12">
      <c r="A29" s="22">
        <v>36993</v>
      </c>
      <c r="B29" s="7" t="s">
        <v>494</v>
      </c>
      <c r="C29" s="7" t="s">
        <v>612</v>
      </c>
      <c r="D29" s="7" t="s">
        <v>619</v>
      </c>
      <c r="E29" s="8">
        <v>8069.4310255616</v>
      </c>
      <c r="F29" s="8">
        <f t="shared" si="1"/>
        <v>2.241508618211556</v>
      </c>
      <c r="G29" s="8">
        <v>30.576035584</v>
      </c>
      <c r="H29" s="8">
        <v>29.60639795072</v>
      </c>
      <c r="I29" s="8">
        <f t="shared" si="2"/>
        <v>60.182433534720005</v>
      </c>
    </row>
    <row r="31" spans="1:9" ht="12">
      <c r="A31" s="22">
        <v>37000</v>
      </c>
      <c r="B31" s="7" t="s">
        <v>794</v>
      </c>
      <c r="C31" s="7" t="s">
        <v>829</v>
      </c>
      <c r="D31" s="7" t="s">
        <v>830</v>
      </c>
      <c r="E31" s="8">
        <v>9777.809454545453</v>
      </c>
      <c r="F31" s="8">
        <f t="shared" si="1"/>
        <v>2.7160581818181813</v>
      </c>
      <c r="G31" s="8">
        <v>44.81496</v>
      </c>
      <c r="H31" s="8">
        <v>63.835992</v>
      </c>
      <c r="I31" s="8">
        <f t="shared" si="2"/>
        <v>108.65095199999999</v>
      </c>
    </row>
    <row r="32" spans="1:9" ht="12">
      <c r="A32" s="22">
        <v>37000</v>
      </c>
      <c r="B32" s="7" t="s">
        <v>419</v>
      </c>
      <c r="C32" s="7" t="s">
        <v>831</v>
      </c>
      <c r="D32" s="7" t="s">
        <v>752</v>
      </c>
      <c r="E32" s="8">
        <v>14691.54308300395</v>
      </c>
      <c r="F32" s="8">
        <f t="shared" si="1"/>
        <v>4.08098418972332</v>
      </c>
      <c r="G32" s="8">
        <v>61.94934</v>
      </c>
      <c r="H32" s="8">
        <v>97.151688</v>
      </c>
      <c r="I32" s="8">
        <f t="shared" si="2"/>
        <v>159.10102799999999</v>
      </c>
    </row>
    <row r="33" spans="1:9" ht="12">
      <c r="A33" s="22">
        <v>37000</v>
      </c>
      <c r="B33" s="7" t="s">
        <v>420</v>
      </c>
      <c r="C33" s="7" t="s">
        <v>832</v>
      </c>
      <c r="D33" s="7" t="s">
        <v>833</v>
      </c>
      <c r="E33" s="8">
        <v>8890.2</v>
      </c>
      <c r="F33" s="8">
        <f t="shared" si="1"/>
        <v>2.4695</v>
      </c>
      <c r="G33" s="8">
        <v>39.11688</v>
      </c>
      <c r="H33" s="8">
        <v>66.85588800000001</v>
      </c>
      <c r="I33" s="8">
        <f t="shared" si="2"/>
        <v>105.972768</v>
      </c>
    </row>
    <row r="34" spans="1:9" ht="12">
      <c r="A34" s="22">
        <v>37000</v>
      </c>
      <c r="B34" s="7" t="s">
        <v>421</v>
      </c>
      <c r="C34" s="7" t="s">
        <v>834</v>
      </c>
      <c r="D34" s="7" t="s">
        <v>835</v>
      </c>
      <c r="E34" s="8">
        <v>8623.979220779222</v>
      </c>
      <c r="F34" s="8">
        <f t="shared" si="1"/>
        <v>2.3955497835497837</v>
      </c>
      <c r="G34" s="8">
        <v>33.20232</v>
      </c>
      <c r="H34" s="8">
        <v>42.336288</v>
      </c>
      <c r="I34" s="8">
        <f t="shared" si="2"/>
        <v>75.53860800000001</v>
      </c>
    </row>
    <row r="35" spans="1:9" ht="12">
      <c r="A35" s="22">
        <v>37000</v>
      </c>
      <c r="B35" s="7" t="s">
        <v>422</v>
      </c>
      <c r="C35" s="7" t="s">
        <v>836</v>
      </c>
      <c r="D35" s="7" t="s">
        <v>837</v>
      </c>
      <c r="E35" s="8">
        <v>8627.416733067726</v>
      </c>
      <c r="F35" s="8">
        <f t="shared" si="1"/>
        <v>2.3965046480743686</v>
      </c>
      <c r="G35" s="8">
        <v>36.091359999999995</v>
      </c>
      <c r="H35" s="8">
        <v>45.234912</v>
      </c>
      <c r="I35" s="8">
        <f t="shared" si="2"/>
        <v>81.32627199999999</v>
      </c>
    </row>
    <row r="36" spans="1:9" ht="12">
      <c r="A36" s="22">
        <v>37000</v>
      </c>
      <c r="B36" s="7" t="s">
        <v>423</v>
      </c>
      <c r="C36" s="7" t="s">
        <v>838</v>
      </c>
      <c r="D36" s="7" t="s">
        <v>685</v>
      </c>
      <c r="E36" s="8">
        <v>6434.901149425288</v>
      </c>
      <c r="F36" s="8">
        <f t="shared" si="1"/>
        <v>1.7874725415070245</v>
      </c>
      <c r="G36" s="8">
        <v>27.991819999999997</v>
      </c>
      <c r="H36" s="8">
        <v>48.281928</v>
      </c>
      <c r="I36" s="8">
        <f t="shared" si="2"/>
        <v>76.273748</v>
      </c>
    </row>
    <row r="38" spans="1:9" ht="12">
      <c r="A38" s="22">
        <v>37015</v>
      </c>
      <c r="B38" s="7" t="s">
        <v>794</v>
      </c>
      <c r="C38" s="7" t="s">
        <v>839</v>
      </c>
      <c r="D38" s="7" t="s">
        <v>840</v>
      </c>
      <c r="E38" s="8">
        <v>12701.128186046513</v>
      </c>
      <c r="F38" s="8">
        <f t="shared" si="1"/>
        <v>3.528091162790698</v>
      </c>
      <c r="G38" s="8">
        <v>51.4639944</v>
      </c>
      <c r="H38" s="8">
        <v>78.84683733333333</v>
      </c>
      <c r="I38" s="8">
        <f t="shared" si="2"/>
        <v>130.31083173333332</v>
      </c>
    </row>
    <row r="39" spans="1:9" ht="12">
      <c r="A39" s="22">
        <v>37015</v>
      </c>
      <c r="B39" s="7" t="s">
        <v>809</v>
      </c>
      <c r="C39" s="7" t="s">
        <v>841</v>
      </c>
      <c r="D39" s="7" t="s">
        <v>842</v>
      </c>
      <c r="E39" s="8">
        <v>15749.096468441065</v>
      </c>
      <c r="F39" s="8">
        <f t="shared" si="1"/>
        <v>4.374749019011407</v>
      </c>
      <c r="G39" s="8">
        <v>65.36509056</v>
      </c>
      <c r="H39" s="8">
        <v>100.46036</v>
      </c>
      <c r="I39" s="8">
        <f t="shared" si="2"/>
        <v>165.82545055999998</v>
      </c>
    </row>
    <row r="40" spans="1:9" ht="12">
      <c r="A40" s="22">
        <v>37015</v>
      </c>
      <c r="B40" s="7" t="s">
        <v>812</v>
      </c>
      <c r="C40" s="7" t="s">
        <v>822</v>
      </c>
      <c r="D40" s="7" t="s">
        <v>843</v>
      </c>
      <c r="E40" s="8">
        <v>14738.125702202642</v>
      </c>
      <c r="F40" s="8">
        <f t="shared" si="1"/>
        <v>4.093923806167401</v>
      </c>
      <c r="G40" s="8">
        <v>52.542362880000006</v>
      </c>
      <c r="H40" s="8">
        <v>81.173235</v>
      </c>
      <c r="I40" s="8">
        <f t="shared" si="2"/>
        <v>133.71559788000002</v>
      </c>
    </row>
    <row r="42" spans="1:9" ht="12">
      <c r="A42" s="22">
        <v>37030</v>
      </c>
      <c r="B42" s="7" t="s">
        <v>794</v>
      </c>
      <c r="C42" s="7" t="s">
        <v>844</v>
      </c>
      <c r="D42" s="7" t="s">
        <v>787</v>
      </c>
      <c r="E42" s="8">
        <v>7057.855979381444</v>
      </c>
      <c r="F42" s="8">
        <f t="shared" si="1"/>
        <v>1.9605155498281788</v>
      </c>
      <c r="G42" s="8">
        <v>34.0603</v>
      </c>
      <c r="H42" s="8">
        <v>216.6883</v>
      </c>
      <c r="I42" s="8">
        <f t="shared" si="2"/>
        <v>250.7486</v>
      </c>
    </row>
    <row r="43" spans="1:9" ht="12">
      <c r="A43" s="22">
        <v>37030</v>
      </c>
      <c r="B43" s="7" t="s">
        <v>419</v>
      </c>
      <c r="C43" s="7" t="s">
        <v>845</v>
      </c>
      <c r="D43" s="7" t="s">
        <v>846</v>
      </c>
      <c r="E43" s="8">
        <v>6179.19964157706</v>
      </c>
      <c r="F43" s="8">
        <f t="shared" si="1"/>
        <v>1.7164443448825166</v>
      </c>
      <c r="G43" s="8">
        <v>28.032466666666668</v>
      </c>
      <c r="H43" s="8">
        <v>171.74363333333332</v>
      </c>
      <c r="I43" s="8">
        <f t="shared" si="2"/>
        <v>199.77609999999999</v>
      </c>
    </row>
    <row r="44" spans="1:9" ht="12">
      <c r="A44" s="22">
        <v>37030</v>
      </c>
      <c r="B44" s="7" t="s">
        <v>420</v>
      </c>
      <c r="C44" s="7" t="s">
        <v>847</v>
      </c>
      <c r="D44" s="7" t="s">
        <v>848</v>
      </c>
      <c r="E44" s="8">
        <v>9445.496339869282</v>
      </c>
      <c r="F44" s="8">
        <f t="shared" si="1"/>
        <v>2.623748983297023</v>
      </c>
      <c r="G44" s="8">
        <v>35.16206666666667</v>
      </c>
      <c r="H44" s="8">
        <v>206.0702</v>
      </c>
      <c r="I44" s="8">
        <f t="shared" si="2"/>
        <v>241.23226666666667</v>
      </c>
    </row>
    <row r="45" spans="1:9" ht="12">
      <c r="A45" s="22">
        <v>37030</v>
      </c>
      <c r="B45" s="7" t="s">
        <v>421</v>
      </c>
      <c r="C45" s="7" t="s">
        <v>849</v>
      </c>
      <c r="D45" s="7" t="s">
        <v>789</v>
      </c>
      <c r="E45" s="8">
        <v>4756.859154929578</v>
      </c>
      <c r="F45" s="8">
        <f t="shared" si="1"/>
        <v>1.321349765258216</v>
      </c>
      <c r="G45" s="8">
        <v>22.5158</v>
      </c>
      <c r="H45" s="8">
        <v>138.4114</v>
      </c>
      <c r="I45" s="8">
        <f t="shared" si="2"/>
        <v>160.92719999999997</v>
      </c>
    </row>
    <row r="46" spans="1:9" ht="12">
      <c r="A46" s="22">
        <v>37030</v>
      </c>
      <c r="B46" s="7" t="s">
        <v>422</v>
      </c>
      <c r="C46" s="7" t="s">
        <v>850</v>
      </c>
      <c r="D46" s="7" t="s">
        <v>722</v>
      </c>
      <c r="E46" s="8">
        <v>3789.0637288135595</v>
      </c>
      <c r="F46" s="8">
        <f t="shared" si="1"/>
        <v>1.0525177024482109</v>
      </c>
      <c r="G46" s="8">
        <v>21.3928</v>
      </c>
      <c r="H46" s="8">
        <v>127.8808</v>
      </c>
      <c r="I46" s="8">
        <f t="shared" si="2"/>
        <v>149.2736</v>
      </c>
    </row>
    <row r="47" spans="1:9" ht="12">
      <c r="A47" s="22">
        <v>37030</v>
      </c>
      <c r="B47" s="7" t="s">
        <v>423</v>
      </c>
      <c r="C47" s="7" t="s">
        <v>851</v>
      </c>
      <c r="D47" s="7" t="s">
        <v>852</v>
      </c>
      <c r="E47" s="8">
        <v>2647.5160427807486</v>
      </c>
      <c r="F47" s="8">
        <f t="shared" si="1"/>
        <v>0.7354211229946525</v>
      </c>
      <c r="G47" s="8">
        <v>15.717000000000002</v>
      </c>
      <c r="H47" s="8">
        <v>94.66166666666666</v>
      </c>
      <c r="I47" s="8">
        <f t="shared" si="2"/>
        <v>110.37866666666666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:IV1"/>
    </sheetView>
  </sheetViews>
  <sheetFormatPr defaultColWidth="9.00390625" defaultRowHeight="14.25"/>
  <cols>
    <col min="1" max="1" width="13.25390625" style="23" customWidth="1"/>
    <col min="2" max="4" width="13.25390625" style="1" customWidth="1"/>
    <col min="5" max="9" width="13.25390625" style="2" customWidth="1"/>
    <col min="10" max="16384" width="13.25390625" style="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3">
        <v>36976</v>
      </c>
      <c r="B2" s="1" t="s">
        <v>533</v>
      </c>
      <c r="C2" s="1" t="s">
        <v>854</v>
      </c>
      <c r="D2" s="1" t="s">
        <v>860</v>
      </c>
      <c r="E2" s="2">
        <v>2415.204</v>
      </c>
      <c r="F2" s="2">
        <f>E2/3600</f>
        <v>0.6708900000000001</v>
      </c>
      <c r="G2" s="2">
        <v>8.132</v>
      </c>
      <c r="H2" s="2">
        <v>6.52428</v>
      </c>
      <c r="I2" s="2">
        <f>G2+H2</f>
        <v>14.656279999999999</v>
      </c>
    </row>
    <row r="3" spans="1:9" ht="12">
      <c r="A3" s="23">
        <v>36976</v>
      </c>
      <c r="B3" s="1" t="s">
        <v>424</v>
      </c>
      <c r="C3" s="1" t="s">
        <v>855</v>
      </c>
      <c r="D3" s="1" t="s">
        <v>861</v>
      </c>
      <c r="E3" s="2">
        <v>2872.311376884422</v>
      </c>
      <c r="F3" s="2">
        <f aca="true" t="shared" si="0" ref="F3:F35">E3/3600</f>
        <v>0.7978642713567838</v>
      </c>
      <c r="G3" s="2">
        <v>10.427999999999999</v>
      </c>
      <c r="H3" s="2">
        <v>8.13812</v>
      </c>
      <c r="I3" s="2">
        <f aca="true" t="shared" si="1" ref="I3:I35">G3+H3</f>
        <v>18.566119999999998</v>
      </c>
    </row>
    <row r="4" spans="1:9" ht="12">
      <c r="A4" s="23">
        <v>36976</v>
      </c>
      <c r="B4" s="1" t="s">
        <v>425</v>
      </c>
      <c r="C4" s="1" t="s">
        <v>856</v>
      </c>
      <c r="D4" s="1" t="s">
        <v>862</v>
      </c>
      <c r="E4" s="2">
        <v>2956.1964624277466</v>
      </c>
      <c r="F4" s="2">
        <f t="shared" si="0"/>
        <v>0.8211656840077074</v>
      </c>
      <c r="G4" s="2">
        <v>10.6235</v>
      </c>
      <c r="H4" s="2">
        <v>8.392565000000001</v>
      </c>
      <c r="I4" s="2">
        <f t="shared" si="1"/>
        <v>19.016065</v>
      </c>
    </row>
    <row r="5" spans="1:9" ht="12">
      <c r="A5" s="23">
        <v>36976</v>
      </c>
      <c r="B5" s="1" t="s">
        <v>426</v>
      </c>
      <c r="C5" s="1" t="s">
        <v>857</v>
      </c>
      <c r="D5" s="1" t="s">
        <v>863</v>
      </c>
      <c r="E5" s="2">
        <v>2791.2458475000008</v>
      </c>
      <c r="F5" s="2">
        <f t="shared" si="0"/>
        <v>0.7753460687500002</v>
      </c>
      <c r="G5" s="2">
        <v>10.151</v>
      </c>
      <c r="H5" s="2">
        <v>8.41929</v>
      </c>
      <c r="I5" s="2">
        <f t="shared" si="1"/>
        <v>18.57029</v>
      </c>
    </row>
    <row r="6" spans="1:9" ht="12">
      <c r="A6" s="23">
        <v>36976</v>
      </c>
      <c r="B6" s="1" t="s">
        <v>427</v>
      </c>
      <c r="C6" s="1" t="s">
        <v>858</v>
      </c>
      <c r="D6" s="1" t="s">
        <v>864</v>
      </c>
      <c r="E6" s="2">
        <v>2396.202910994765</v>
      </c>
      <c r="F6" s="2">
        <f t="shared" si="0"/>
        <v>0.665611919720768</v>
      </c>
      <c r="G6" s="2">
        <v>8.519</v>
      </c>
      <c r="H6" s="2">
        <v>6.83001</v>
      </c>
      <c r="I6" s="2">
        <f t="shared" si="1"/>
        <v>15.34901</v>
      </c>
    </row>
    <row r="7" spans="1:9" ht="12">
      <c r="A7" s="23">
        <v>36976</v>
      </c>
      <c r="B7" s="1" t="s">
        <v>428</v>
      </c>
      <c r="C7" s="1" t="s">
        <v>859</v>
      </c>
      <c r="D7" s="1" t="s">
        <v>865</v>
      </c>
      <c r="E7" s="2">
        <v>2994.279</v>
      </c>
      <c r="F7" s="2">
        <f t="shared" si="0"/>
        <v>0.8317441666666666</v>
      </c>
      <c r="G7" s="2">
        <v>11.311</v>
      </c>
      <c r="H7" s="2">
        <v>8.935690000000001</v>
      </c>
      <c r="I7" s="2">
        <f t="shared" si="1"/>
        <v>20.24669</v>
      </c>
    </row>
    <row r="9" spans="1:9" ht="12">
      <c r="A9" s="23">
        <v>36984</v>
      </c>
      <c r="B9" s="1" t="s">
        <v>533</v>
      </c>
      <c r="C9" s="1" t="s">
        <v>866</v>
      </c>
      <c r="D9" s="1" t="s">
        <v>871</v>
      </c>
      <c r="E9" s="2">
        <v>2963.564321917809</v>
      </c>
      <c r="F9" s="2">
        <f t="shared" si="0"/>
        <v>0.8232123116438359</v>
      </c>
      <c r="G9" s="2">
        <v>11.390595</v>
      </c>
      <c r="H9" s="2">
        <v>7.7556046</v>
      </c>
      <c r="I9" s="2">
        <f t="shared" si="1"/>
        <v>19.1461996</v>
      </c>
    </row>
    <row r="10" spans="1:9" ht="12">
      <c r="A10" s="23">
        <v>36984</v>
      </c>
      <c r="B10" s="1" t="s">
        <v>424</v>
      </c>
      <c r="C10" s="1" t="s">
        <v>867</v>
      </c>
      <c r="D10" s="1" t="s">
        <v>872</v>
      </c>
      <c r="E10" s="2">
        <v>3766.344342323944</v>
      </c>
      <c r="F10" s="2">
        <f t="shared" si="0"/>
        <v>1.046206761756651</v>
      </c>
      <c r="G10" s="2">
        <v>14.032734999999999</v>
      </c>
      <c r="H10" s="2">
        <v>9.6422598</v>
      </c>
      <c r="I10" s="2">
        <f t="shared" si="1"/>
        <v>23.6749948</v>
      </c>
    </row>
    <row r="11" spans="1:9" ht="12">
      <c r="A11" s="23">
        <v>36984</v>
      </c>
      <c r="B11" s="1" t="s">
        <v>853</v>
      </c>
      <c r="C11" s="1" t="s">
        <v>868</v>
      </c>
      <c r="D11" s="1" t="s">
        <v>873</v>
      </c>
      <c r="E11" s="2">
        <v>3489.155460974478</v>
      </c>
      <c r="F11" s="2">
        <f t="shared" si="0"/>
        <v>0.9692098502706884</v>
      </c>
      <c r="G11" s="2">
        <v>13.15256</v>
      </c>
      <c r="H11" s="2">
        <v>8.9437408</v>
      </c>
      <c r="I11" s="2">
        <f t="shared" si="1"/>
        <v>22.0963008</v>
      </c>
    </row>
    <row r="12" spans="1:9" ht="12">
      <c r="A12" s="23">
        <v>36984</v>
      </c>
      <c r="B12" s="1" t="s">
        <v>426</v>
      </c>
      <c r="C12" s="1" t="s">
        <v>869</v>
      </c>
      <c r="D12" s="1" t="s">
        <v>874</v>
      </c>
      <c r="E12" s="2">
        <v>2358.0821152777785</v>
      </c>
      <c r="F12" s="2">
        <f t="shared" si="0"/>
        <v>0.6550228097993829</v>
      </c>
      <c r="G12" s="2">
        <v>9.247489999999999</v>
      </c>
      <c r="H12" s="2">
        <v>6.4882932</v>
      </c>
      <c r="I12" s="2">
        <f t="shared" si="1"/>
        <v>15.7357832</v>
      </c>
    </row>
    <row r="13" spans="1:9" ht="12">
      <c r="A13" s="23">
        <v>36984</v>
      </c>
      <c r="B13" s="1" t="s">
        <v>427</v>
      </c>
      <c r="C13" s="1" t="s">
        <v>867</v>
      </c>
      <c r="D13" s="1" t="s">
        <v>875</v>
      </c>
      <c r="E13" s="2">
        <v>4652.5035804401</v>
      </c>
      <c r="F13" s="2">
        <f t="shared" si="0"/>
        <v>1.2923621056778056</v>
      </c>
      <c r="G13" s="2">
        <v>17.2198</v>
      </c>
      <c r="H13" s="2">
        <v>11.609464</v>
      </c>
      <c r="I13" s="2">
        <f t="shared" si="1"/>
        <v>28.829264</v>
      </c>
    </row>
    <row r="14" spans="1:9" ht="12">
      <c r="A14" s="23">
        <v>36984</v>
      </c>
      <c r="B14" s="1" t="s">
        <v>428</v>
      </c>
      <c r="C14" s="1" t="s">
        <v>870</v>
      </c>
      <c r="D14" s="1" t="s">
        <v>876</v>
      </c>
      <c r="E14" s="2">
        <v>3403.665619952495</v>
      </c>
      <c r="F14" s="2">
        <f t="shared" si="0"/>
        <v>0.9454626722090264</v>
      </c>
      <c r="G14" s="2">
        <v>12.57439</v>
      </c>
      <c r="H14" s="2">
        <v>8.4505852</v>
      </c>
      <c r="I14" s="2">
        <f t="shared" si="1"/>
        <v>21.0249752</v>
      </c>
    </row>
    <row r="16" spans="1:9" ht="12">
      <c r="A16" s="23">
        <v>36993</v>
      </c>
      <c r="B16" s="1" t="s">
        <v>533</v>
      </c>
      <c r="C16" s="1" t="s">
        <v>888</v>
      </c>
      <c r="D16" s="1" t="s">
        <v>882</v>
      </c>
      <c r="E16" s="2">
        <v>7294.671037499999</v>
      </c>
      <c r="F16" s="2">
        <f t="shared" si="0"/>
        <v>2.0262975104166663</v>
      </c>
      <c r="G16" s="2">
        <v>25.85044</v>
      </c>
      <c r="H16" s="2">
        <v>18.757420000000003</v>
      </c>
      <c r="I16" s="2">
        <f t="shared" si="1"/>
        <v>44.60786</v>
      </c>
    </row>
    <row r="17" spans="1:9" ht="12">
      <c r="A17" s="23">
        <v>36993</v>
      </c>
      <c r="B17" s="1" t="s">
        <v>424</v>
      </c>
      <c r="C17" s="1" t="s">
        <v>887</v>
      </c>
      <c r="D17" s="1" t="s">
        <v>881</v>
      </c>
      <c r="E17" s="2">
        <v>7929.783763837639</v>
      </c>
      <c r="F17" s="2">
        <f t="shared" si="0"/>
        <v>2.202717712177122</v>
      </c>
      <c r="G17" s="2">
        <v>23.87746</v>
      </c>
      <c r="H17" s="2">
        <v>13.75256</v>
      </c>
      <c r="I17" s="2">
        <f t="shared" si="1"/>
        <v>37.63002</v>
      </c>
    </row>
    <row r="18" spans="1:9" ht="12">
      <c r="A18" s="23">
        <v>36993</v>
      </c>
      <c r="B18" s="1" t="s">
        <v>425</v>
      </c>
      <c r="C18" s="1" t="s">
        <v>886</v>
      </c>
      <c r="D18" s="1" t="s">
        <v>880</v>
      </c>
      <c r="E18" s="2">
        <v>4012.3468965517245</v>
      </c>
      <c r="F18" s="2">
        <f t="shared" si="0"/>
        <v>1.1145408045977012</v>
      </c>
      <c r="G18" s="2">
        <v>15.360800000000001</v>
      </c>
      <c r="H18" s="2">
        <v>10.20292</v>
      </c>
      <c r="I18" s="2">
        <f t="shared" si="1"/>
        <v>25.563720000000004</v>
      </c>
    </row>
    <row r="19" spans="1:9" ht="12">
      <c r="A19" s="23">
        <v>36993</v>
      </c>
      <c r="B19" s="1" t="s">
        <v>426</v>
      </c>
      <c r="C19" s="1" t="s">
        <v>885</v>
      </c>
      <c r="D19" s="1" t="s">
        <v>879</v>
      </c>
      <c r="E19" s="2">
        <v>5946.879</v>
      </c>
      <c r="F19" s="2">
        <f t="shared" si="0"/>
        <v>1.6519108333333332</v>
      </c>
      <c r="G19" s="2">
        <v>21.32658</v>
      </c>
      <c r="H19" s="2">
        <v>18.726</v>
      </c>
      <c r="I19" s="2">
        <f t="shared" si="1"/>
        <v>40.05258</v>
      </c>
    </row>
    <row r="20" spans="1:9" ht="12">
      <c r="A20" s="23">
        <v>36993</v>
      </c>
      <c r="B20" s="1" t="s">
        <v>427</v>
      </c>
      <c r="C20" s="1" t="s">
        <v>884</v>
      </c>
      <c r="D20" s="1" t="s">
        <v>878</v>
      </c>
      <c r="E20" s="2">
        <v>6648.609463722398</v>
      </c>
      <c r="F20" s="2">
        <f t="shared" si="0"/>
        <v>1.8468359621451105</v>
      </c>
      <c r="G20" s="2">
        <v>23.41788</v>
      </c>
      <c r="H20" s="2">
        <v>10.99644</v>
      </c>
      <c r="I20" s="2">
        <f t="shared" si="1"/>
        <v>34.414320000000004</v>
      </c>
    </row>
    <row r="21" spans="1:9" ht="12">
      <c r="A21" s="23">
        <v>36993</v>
      </c>
      <c r="B21" s="1" t="s">
        <v>428</v>
      </c>
      <c r="C21" s="1" t="s">
        <v>883</v>
      </c>
      <c r="D21" s="1" t="s">
        <v>877</v>
      </c>
      <c r="E21" s="2">
        <v>5454.59120234604</v>
      </c>
      <c r="F21" s="2">
        <f t="shared" si="0"/>
        <v>1.5151642228739</v>
      </c>
      <c r="G21" s="2">
        <v>20.666839999999997</v>
      </c>
      <c r="H21" s="2">
        <v>17.33548</v>
      </c>
      <c r="I21" s="2">
        <f t="shared" si="1"/>
        <v>38.00232</v>
      </c>
    </row>
    <row r="23" spans="1:9" ht="12">
      <c r="A23" s="23">
        <v>37005</v>
      </c>
      <c r="B23" s="1" t="s">
        <v>533</v>
      </c>
      <c r="C23" s="1" t="s">
        <v>889</v>
      </c>
      <c r="D23" s="1" t="s">
        <v>872</v>
      </c>
      <c r="E23" s="2">
        <v>9789.535619047618</v>
      </c>
      <c r="F23" s="2">
        <f t="shared" si="0"/>
        <v>2.7193154497354493</v>
      </c>
      <c r="G23" s="2">
        <v>33.92413333333334</v>
      </c>
      <c r="H23" s="2">
        <v>37.5293</v>
      </c>
      <c r="I23" s="2">
        <f t="shared" si="1"/>
        <v>71.45343333333334</v>
      </c>
    </row>
    <row r="24" spans="1:9" ht="12">
      <c r="A24" s="23">
        <v>37005</v>
      </c>
      <c r="B24" s="1" t="s">
        <v>534</v>
      </c>
      <c r="C24" s="1" t="s">
        <v>890</v>
      </c>
      <c r="D24" s="1" t="s">
        <v>895</v>
      </c>
      <c r="E24" s="2">
        <v>9681.746724890829</v>
      </c>
      <c r="F24" s="2">
        <f t="shared" si="0"/>
        <v>2.6893740902474526</v>
      </c>
      <c r="G24" s="2">
        <v>30.793333333333337</v>
      </c>
      <c r="H24" s="2">
        <v>35.6259</v>
      </c>
      <c r="I24" s="2">
        <f t="shared" si="1"/>
        <v>66.41923333333334</v>
      </c>
    </row>
    <row r="25" spans="1:9" ht="12">
      <c r="A25" s="23">
        <v>37005</v>
      </c>
      <c r="B25" s="1" t="s">
        <v>535</v>
      </c>
      <c r="C25" s="1" t="s">
        <v>891</v>
      </c>
      <c r="D25" s="1" t="s">
        <v>896</v>
      </c>
      <c r="E25" s="2">
        <v>7031.165102362206</v>
      </c>
      <c r="F25" s="2">
        <f t="shared" si="0"/>
        <v>1.9531014173228352</v>
      </c>
      <c r="G25" s="2">
        <v>24.558800000000005</v>
      </c>
      <c r="H25" s="2">
        <v>34.594</v>
      </c>
      <c r="I25" s="2">
        <f t="shared" si="1"/>
        <v>59.152800000000006</v>
      </c>
    </row>
    <row r="26" spans="1:9" ht="12">
      <c r="A26" s="23">
        <v>37005</v>
      </c>
      <c r="B26" s="1" t="s">
        <v>536</v>
      </c>
      <c r="C26" s="1" t="s">
        <v>892</v>
      </c>
      <c r="D26" s="1" t="s">
        <v>897</v>
      </c>
      <c r="E26" s="2">
        <v>10769.27206374502</v>
      </c>
      <c r="F26" s="2">
        <f t="shared" si="0"/>
        <v>2.9914644621513946</v>
      </c>
      <c r="G26" s="2">
        <v>35.9262</v>
      </c>
      <c r="H26" s="2">
        <v>42.9678</v>
      </c>
      <c r="I26" s="2">
        <f t="shared" si="1"/>
        <v>78.894</v>
      </c>
    </row>
    <row r="27" spans="1:9" ht="12">
      <c r="A27" s="23">
        <v>37005</v>
      </c>
      <c r="B27" s="1" t="s">
        <v>537</v>
      </c>
      <c r="C27" s="1" t="s">
        <v>893</v>
      </c>
      <c r="D27" s="1" t="s">
        <v>898</v>
      </c>
      <c r="E27" s="2">
        <v>12591.268258064514</v>
      </c>
      <c r="F27" s="2">
        <f t="shared" si="0"/>
        <v>3.4975745161290317</v>
      </c>
      <c r="G27" s="2">
        <v>42.51953333333333</v>
      </c>
      <c r="H27" s="2">
        <v>44.42706666666666</v>
      </c>
      <c r="I27" s="2">
        <f t="shared" si="1"/>
        <v>86.94659999999999</v>
      </c>
    </row>
    <row r="28" spans="1:9" ht="12">
      <c r="A28" s="23">
        <v>37005</v>
      </c>
      <c r="B28" s="1" t="s">
        <v>538</v>
      </c>
      <c r="C28" s="1" t="s">
        <v>894</v>
      </c>
      <c r="D28" s="1" t="s">
        <v>899</v>
      </c>
      <c r="E28" s="2">
        <v>11497.219767634853</v>
      </c>
      <c r="F28" s="2">
        <f t="shared" si="0"/>
        <v>3.1936721576763483</v>
      </c>
      <c r="G28" s="2">
        <v>37.18236666666667</v>
      </c>
      <c r="H28" s="2">
        <v>40.69356666666667</v>
      </c>
      <c r="I28" s="2">
        <f t="shared" si="1"/>
        <v>77.87593333333334</v>
      </c>
    </row>
    <row r="30" spans="1:9" ht="12">
      <c r="A30" s="23">
        <v>37019</v>
      </c>
      <c r="B30" s="1" t="s">
        <v>533</v>
      </c>
      <c r="C30" s="1" t="s">
        <v>900</v>
      </c>
      <c r="D30" s="1" t="s">
        <v>905</v>
      </c>
      <c r="E30" s="2">
        <v>13691.78592838428</v>
      </c>
      <c r="F30" s="2">
        <f t="shared" si="0"/>
        <v>3.8032738689956336</v>
      </c>
      <c r="G30" s="2">
        <v>51.35592000000001</v>
      </c>
      <c r="H30" s="2">
        <v>78.85079999999999</v>
      </c>
      <c r="I30" s="2">
        <f t="shared" si="1"/>
        <v>130.20672000000002</v>
      </c>
    </row>
    <row r="31" spans="1:9" ht="12">
      <c r="A31" s="23">
        <v>37019</v>
      </c>
      <c r="B31" s="1" t="s">
        <v>534</v>
      </c>
      <c r="C31" s="1" t="s">
        <v>893</v>
      </c>
      <c r="D31" s="1" t="s">
        <v>874</v>
      </c>
      <c r="E31" s="2">
        <v>14825.485450285716</v>
      </c>
      <c r="F31" s="2">
        <f t="shared" si="0"/>
        <v>4.118190402857143</v>
      </c>
      <c r="G31" s="2">
        <v>61.596864999999994</v>
      </c>
      <c r="H31" s="2">
        <v>112.74763333333334</v>
      </c>
      <c r="I31" s="2">
        <f t="shared" si="1"/>
        <v>174.34449833333332</v>
      </c>
    </row>
    <row r="32" spans="1:9" ht="12">
      <c r="A32" s="23">
        <v>37019</v>
      </c>
      <c r="B32" s="1" t="s">
        <v>535</v>
      </c>
      <c r="C32" s="1" t="s">
        <v>901</v>
      </c>
      <c r="D32" s="1" t="s">
        <v>906</v>
      </c>
      <c r="E32" s="2">
        <v>18297.877044255318</v>
      </c>
      <c r="F32" s="2">
        <f t="shared" si="0"/>
        <v>5.082743623404255</v>
      </c>
      <c r="G32" s="2">
        <v>69.75045000000001</v>
      </c>
      <c r="H32" s="2">
        <v>111.24849999999999</v>
      </c>
      <c r="I32" s="2">
        <f t="shared" si="1"/>
        <v>180.99895</v>
      </c>
    </row>
    <row r="33" spans="1:9" ht="12">
      <c r="A33" s="23">
        <v>37019</v>
      </c>
      <c r="B33" s="1" t="s">
        <v>536</v>
      </c>
      <c r="C33" s="1" t="s">
        <v>902</v>
      </c>
      <c r="D33" s="1" t="s">
        <v>907</v>
      </c>
      <c r="E33" s="2">
        <v>14792.851289169957</v>
      </c>
      <c r="F33" s="2">
        <f t="shared" si="0"/>
        <v>4.109125358102766</v>
      </c>
      <c r="G33" s="2">
        <v>61.90492</v>
      </c>
      <c r="H33" s="2">
        <v>180.69863333333333</v>
      </c>
      <c r="I33" s="2">
        <f t="shared" si="1"/>
        <v>242.60355333333334</v>
      </c>
    </row>
    <row r="34" spans="1:9" ht="12">
      <c r="A34" s="23">
        <v>37019</v>
      </c>
      <c r="B34" s="1" t="s">
        <v>537</v>
      </c>
      <c r="C34" s="1" t="s">
        <v>903</v>
      </c>
      <c r="D34" s="1" t="s">
        <v>908</v>
      </c>
      <c r="E34" s="2">
        <v>12513.096727659573</v>
      </c>
      <c r="F34" s="2">
        <f t="shared" si="0"/>
        <v>3.475860202127659</v>
      </c>
      <c r="G34" s="2">
        <v>48.879875000000006</v>
      </c>
      <c r="H34" s="2">
        <v>103.531</v>
      </c>
      <c r="I34" s="2">
        <f t="shared" si="1"/>
        <v>152.410875</v>
      </c>
    </row>
    <row r="35" spans="1:9" ht="12">
      <c r="A35" s="23">
        <v>37019</v>
      </c>
      <c r="B35" s="1" t="s">
        <v>538</v>
      </c>
      <c r="C35" s="1" t="s">
        <v>904</v>
      </c>
      <c r="D35" s="1" t="s">
        <v>909</v>
      </c>
      <c r="E35" s="2">
        <v>14603.995275590547</v>
      </c>
      <c r="F35" s="2">
        <f t="shared" si="0"/>
        <v>4.056665354330708</v>
      </c>
      <c r="G35" s="2">
        <v>62.276500000000006</v>
      </c>
      <c r="H35" s="2">
        <v>105.33033333333333</v>
      </c>
      <c r="I35" s="2">
        <f t="shared" si="1"/>
        <v>167.60683333333333</v>
      </c>
    </row>
    <row r="37" spans="1:9" ht="12">
      <c r="A37" s="23">
        <v>37030</v>
      </c>
      <c r="B37" s="1" t="s">
        <v>533</v>
      </c>
      <c r="C37" s="1" t="s">
        <v>38</v>
      </c>
      <c r="D37" s="1" t="s">
        <v>44</v>
      </c>
      <c r="E37" s="2">
        <v>7709.873860465114</v>
      </c>
      <c r="F37" s="2">
        <f aca="true" t="shared" si="2" ref="F37:F42">E37/3600</f>
        <v>2.141631627906976</v>
      </c>
      <c r="G37" s="2">
        <v>31.268582608</v>
      </c>
      <c r="H37" s="2">
        <v>168.8256</v>
      </c>
      <c r="I37" s="2">
        <f aca="true" t="shared" si="3" ref="I37:I42">G37+H37</f>
        <v>200.094182608</v>
      </c>
    </row>
    <row r="38" spans="1:9" ht="12">
      <c r="A38" s="23">
        <v>37030</v>
      </c>
      <c r="B38" s="1" t="s">
        <v>534</v>
      </c>
      <c r="C38" s="1" t="s">
        <v>39</v>
      </c>
      <c r="D38" s="1" t="s">
        <v>45</v>
      </c>
      <c r="E38" s="2">
        <v>5618.650563380281</v>
      </c>
      <c r="F38" s="2">
        <f t="shared" si="2"/>
        <v>1.5607362676056336</v>
      </c>
      <c r="G38" s="2">
        <v>23.395678613999998</v>
      </c>
      <c r="H38" s="2">
        <v>113.827</v>
      </c>
      <c r="I38" s="2">
        <f t="shared" si="3"/>
        <v>137.222678614</v>
      </c>
    </row>
    <row r="39" spans="1:9" ht="12">
      <c r="A39" s="23">
        <v>37030</v>
      </c>
      <c r="B39" s="1" t="s">
        <v>535</v>
      </c>
      <c r="C39" s="1" t="s">
        <v>40</v>
      </c>
      <c r="D39" s="1" t="s">
        <v>46</v>
      </c>
      <c r="E39" s="2">
        <v>8960.660076045628</v>
      </c>
      <c r="F39" s="2">
        <f t="shared" si="2"/>
        <v>2.4890722433460075</v>
      </c>
      <c r="G39" s="2">
        <v>34.552624040000005</v>
      </c>
      <c r="H39" s="2">
        <v>174.9672</v>
      </c>
      <c r="I39" s="2">
        <f t="shared" si="3"/>
        <v>209.51982404</v>
      </c>
    </row>
    <row r="40" spans="1:9" ht="12">
      <c r="A40" s="23">
        <v>37030</v>
      </c>
      <c r="B40" s="1" t="s">
        <v>536</v>
      </c>
      <c r="C40" s="1" t="s">
        <v>41</v>
      </c>
      <c r="D40" s="1" t="s">
        <v>47</v>
      </c>
      <c r="E40" s="2">
        <v>9119.17330612245</v>
      </c>
      <c r="F40" s="2">
        <f t="shared" si="2"/>
        <v>2.5331036961451248</v>
      </c>
      <c r="G40" s="2">
        <v>39.496725532</v>
      </c>
      <c r="H40" s="2">
        <v>196.2208</v>
      </c>
      <c r="I40" s="2">
        <f t="shared" si="3"/>
        <v>235.717525532</v>
      </c>
    </row>
    <row r="41" spans="1:9" ht="12">
      <c r="A41" s="23">
        <v>37030</v>
      </c>
      <c r="B41" s="1" t="s">
        <v>537</v>
      </c>
      <c r="C41" s="1" t="s">
        <v>42</v>
      </c>
      <c r="D41" s="1" t="s">
        <v>48</v>
      </c>
      <c r="E41" s="2">
        <v>3875.4839984709465</v>
      </c>
      <c r="F41" s="2">
        <f t="shared" si="2"/>
        <v>1.0765233329085964</v>
      </c>
      <c r="G41" s="2">
        <v>16.774544071083334</v>
      </c>
      <c r="H41" s="2">
        <v>107.21966666666667</v>
      </c>
      <c r="I41" s="2">
        <f t="shared" si="3"/>
        <v>123.99421073775</v>
      </c>
    </row>
    <row r="42" spans="1:9" ht="12">
      <c r="A42" s="23">
        <v>37030</v>
      </c>
      <c r="B42" s="1" t="s">
        <v>538</v>
      </c>
      <c r="C42" s="1" t="s">
        <v>43</v>
      </c>
      <c r="D42" s="1" t="s">
        <v>49</v>
      </c>
      <c r="E42" s="2">
        <v>4185.221933085501</v>
      </c>
      <c r="F42" s="2">
        <f t="shared" si="2"/>
        <v>1.162561648079306</v>
      </c>
      <c r="G42" s="2">
        <v>17.331867302750005</v>
      </c>
      <c r="H42" s="2">
        <v>99.78316666666666</v>
      </c>
      <c r="I42" s="2">
        <f t="shared" si="3"/>
        <v>117.11503396941666</v>
      </c>
    </row>
    <row r="65" ht="11.25">
      <c r="A65" s="24"/>
    </row>
    <row r="78" ht="11.25">
      <c r="G78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V1"/>
    </sheetView>
  </sheetViews>
  <sheetFormatPr defaultColWidth="9.00390625" defaultRowHeight="14.25"/>
  <cols>
    <col min="1" max="1" width="13.125" style="23" customWidth="1"/>
    <col min="2" max="4" width="13.125" style="1" customWidth="1"/>
    <col min="5" max="9" width="13.125" style="2" customWidth="1"/>
    <col min="10" max="16384" width="13.125" style="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3">
        <v>36976</v>
      </c>
      <c r="B2" s="1" t="s">
        <v>539</v>
      </c>
      <c r="C2" s="1" t="s">
        <v>910</v>
      </c>
      <c r="D2" s="1" t="s">
        <v>916</v>
      </c>
      <c r="E2" s="2">
        <v>2210.676428571429</v>
      </c>
      <c r="F2" s="2">
        <f aca="true" t="shared" si="0" ref="F2:F42">E2/3600</f>
        <v>0.6140767857142858</v>
      </c>
      <c r="G2" s="2">
        <v>8.32940091</v>
      </c>
      <c r="H2" s="2">
        <v>4.6811705005</v>
      </c>
      <c r="I2" s="2">
        <f>G2+H2</f>
        <v>13.0105714105</v>
      </c>
    </row>
    <row r="3" spans="1:9" ht="12">
      <c r="A3" s="23">
        <v>36976</v>
      </c>
      <c r="B3" s="1" t="s">
        <v>429</v>
      </c>
      <c r="C3" s="1" t="s">
        <v>911</v>
      </c>
      <c r="D3" s="1" t="s">
        <v>917</v>
      </c>
      <c r="E3" s="2">
        <v>3017.879208542714</v>
      </c>
      <c r="F3" s="2">
        <f t="shared" si="0"/>
        <v>0.8382997801507539</v>
      </c>
      <c r="G3" s="2">
        <v>10.59853005</v>
      </c>
      <c r="H3" s="2">
        <v>5.829191527500001</v>
      </c>
      <c r="I3" s="2">
        <f aca="true" t="shared" si="1" ref="I3:I42">G3+H3</f>
        <v>16.4277215775</v>
      </c>
    </row>
    <row r="4" spans="1:9" ht="12">
      <c r="A4" s="23">
        <v>36976</v>
      </c>
      <c r="B4" s="1" t="s">
        <v>430</v>
      </c>
      <c r="C4" s="1" t="s">
        <v>912</v>
      </c>
      <c r="D4" s="1" t="s">
        <v>918</v>
      </c>
      <c r="E4" s="2">
        <v>4950.076</v>
      </c>
      <c r="F4" s="2">
        <f t="shared" si="0"/>
        <v>1.375021111111111</v>
      </c>
      <c r="G4" s="2">
        <v>17.403664860000003</v>
      </c>
      <c r="H4" s="2">
        <v>9.572015673000003</v>
      </c>
      <c r="I4" s="2">
        <f t="shared" si="1"/>
        <v>26.975680533000006</v>
      </c>
    </row>
    <row r="5" spans="1:9" ht="12">
      <c r="A5" s="23">
        <v>36976</v>
      </c>
      <c r="B5" s="1" t="s">
        <v>431</v>
      </c>
      <c r="C5" s="1" t="s">
        <v>913</v>
      </c>
      <c r="D5" s="1" t="s">
        <v>919</v>
      </c>
      <c r="E5" s="2">
        <v>2817.2292534246576</v>
      </c>
      <c r="F5" s="2">
        <f t="shared" si="0"/>
        <v>0.7825636815068493</v>
      </c>
      <c r="G5" s="2">
        <v>10.093945410000002</v>
      </c>
      <c r="H5" s="2">
        <v>5.7516699755</v>
      </c>
      <c r="I5" s="2">
        <f t="shared" si="1"/>
        <v>15.8456153855</v>
      </c>
    </row>
    <row r="6" spans="1:9" ht="12">
      <c r="A6" s="23">
        <v>36976</v>
      </c>
      <c r="B6" s="1" t="s">
        <v>432</v>
      </c>
      <c r="C6" s="1" t="s">
        <v>914</v>
      </c>
      <c r="D6" s="1" t="s">
        <v>920</v>
      </c>
      <c r="E6" s="2">
        <v>4091.3964620689653</v>
      </c>
      <c r="F6" s="2">
        <f t="shared" si="0"/>
        <v>1.1364990172413794</v>
      </c>
      <c r="G6" s="2">
        <v>15.80806611</v>
      </c>
      <c r="H6" s="2">
        <v>8.694436360500001</v>
      </c>
      <c r="I6" s="2">
        <f t="shared" si="1"/>
        <v>24.5025024705</v>
      </c>
    </row>
    <row r="7" spans="1:9" ht="12">
      <c r="A7" s="23">
        <v>36976</v>
      </c>
      <c r="B7" s="1" t="s">
        <v>433</v>
      </c>
      <c r="C7" s="1" t="s">
        <v>915</v>
      </c>
      <c r="D7" s="1" t="s">
        <v>921</v>
      </c>
      <c r="E7" s="2">
        <v>2056.8424661354584</v>
      </c>
      <c r="F7" s="2">
        <f t="shared" si="0"/>
        <v>0.5713451294820717</v>
      </c>
      <c r="G7" s="2">
        <v>8.01112618</v>
      </c>
      <c r="H7" s="2">
        <v>4.706119399</v>
      </c>
      <c r="I7" s="2">
        <f t="shared" si="1"/>
        <v>12.717245579</v>
      </c>
    </row>
    <row r="9" spans="1:9" ht="12">
      <c r="A9" s="23">
        <v>36984</v>
      </c>
      <c r="B9" s="1" t="s">
        <v>539</v>
      </c>
      <c r="C9" s="1" t="s">
        <v>922</v>
      </c>
      <c r="D9" s="1" t="s">
        <v>928</v>
      </c>
      <c r="E9" s="2">
        <v>3345.642857142857</v>
      </c>
      <c r="F9" s="2">
        <f t="shared" si="0"/>
        <v>0.9293452380952381</v>
      </c>
      <c r="G9" s="2">
        <v>12.07105</v>
      </c>
      <c r="H9" s="2">
        <v>9.1532875</v>
      </c>
      <c r="I9" s="2">
        <f t="shared" si="1"/>
        <v>21.224337499999997</v>
      </c>
    </row>
    <row r="10" spans="1:9" ht="12">
      <c r="A10" s="23">
        <v>36984</v>
      </c>
      <c r="B10" s="1" t="s">
        <v>429</v>
      </c>
      <c r="C10" s="1" t="s">
        <v>923</v>
      </c>
      <c r="D10" s="1" t="s">
        <v>929</v>
      </c>
      <c r="E10" s="2">
        <v>3544.384057971015</v>
      </c>
      <c r="F10" s="2">
        <f t="shared" si="0"/>
        <v>0.9845511272141708</v>
      </c>
      <c r="G10" s="2">
        <v>12.8125</v>
      </c>
      <c r="H10" s="2">
        <v>9.609375</v>
      </c>
      <c r="I10" s="2">
        <f t="shared" si="1"/>
        <v>22.421875</v>
      </c>
    </row>
    <row r="11" spans="1:9" ht="12">
      <c r="A11" s="23">
        <v>36984</v>
      </c>
      <c r="B11" s="1" t="s">
        <v>430</v>
      </c>
      <c r="C11" s="1" t="s">
        <v>924</v>
      </c>
      <c r="D11" s="1" t="s">
        <v>930</v>
      </c>
      <c r="E11" s="2">
        <v>4768.717339667459</v>
      </c>
      <c r="F11" s="2">
        <f t="shared" si="0"/>
        <v>1.324643705463183</v>
      </c>
      <c r="G11" s="2">
        <v>17.96095</v>
      </c>
      <c r="H11" s="2">
        <v>13.5707125</v>
      </c>
      <c r="I11" s="2">
        <f t="shared" si="1"/>
        <v>31.531662500000003</v>
      </c>
    </row>
    <row r="12" spans="1:9" ht="12">
      <c r="A12" s="23">
        <v>36984</v>
      </c>
      <c r="B12" s="1" t="s">
        <v>431</v>
      </c>
      <c r="C12" s="1" t="s">
        <v>925</v>
      </c>
      <c r="D12" s="1" t="s">
        <v>931</v>
      </c>
      <c r="E12" s="2">
        <v>3282.7802690582957</v>
      </c>
      <c r="F12" s="2">
        <f t="shared" si="0"/>
        <v>0.9118834080717488</v>
      </c>
      <c r="G12" s="2">
        <v>11.8278</v>
      </c>
      <c r="H12" s="2">
        <v>8.87085</v>
      </c>
      <c r="I12" s="2">
        <f t="shared" si="1"/>
        <v>20.69865</v>
      </c>
    </row>
    <row r="13" spans="1:9" ht="12">
      <c r="A13" s="23">
        <v>36984</v>
      </c>
      <c r="B13" s="1" t="s">
        <v>432</v>
      </c>
      <c r="C13" s="1" t="s">
        <v>926</v>
      </c>
      <c r="D13" s="1" t="s">
        <v>932</v>
      </c>
      <c r="E13" s="2">
        <v>2812.747252747253</v>
      </c>
      <c r="F13" s="2">
        <f t="shared" si="0"/>
        <v>0.7813186813186813</v>
      </c>
      <c r="G13" s="2">
        <v>10.387</v>
      </c>
      <c r="H13" s="2">
        <v>7.79025</v>
      </c>
      <c r="I13" s="2">
        <f t="shared" si="1"/>
        <v>18.17725</v>
      </c>
    </row>
    <row r="14" spans="1:9" ht="12">
      <c r="A14" s="23">
        <v>36984</v>
      </c>
      <c r="B14" s="1" t="s">
        <v>433</v>
      </c>
      <c r="C14" s="1" t="s">
        <v>927</v>
      </c>
      <c r="D14" s="1" t="s">
        <v>933</v>
      </c>
      <c r="E14" s="2">
        <v>3107.5280898876404</v>
      </c>
      <c r="F14" s="2">
        <f t="shared" si="0"/>
        <v>0.8632022471910112</v>
      </c>
      <c r="G14" s="2">
        <v>11.06025</v>
      </c>
      <c r="H14" s="2">
        <v>8.4951875</v>
      </c>
      <c r="I14" s="2">
        <f t="shared" si="1"/>
        <v>19.5554375</v>
      </c>
    </row>
    <row r="16" spans="1:9" ht="12">
      <c r="A16" s="23">
        <v>36987</v>
      </c>
      <c r="B16" s="1" t="s">
        <v>539</v>
      </c>
      <c r="C16" s="1" t="s">
        <v>934</v>
      </c>
      <c r="D16" s="1" t="s">
        <v>939</v>
      </c>
      <c r="E16" s="2">
        <v>4481.76377952756</v>
      </c>
      <c r="F16" s="2">
        <f t="shared" si="0"/>
        <v>1.2449343832020998</v>
      </c>
      <c r="G16" s="2">
        <v>16.248</v>
      </c>
      <c r="H16" s="2">
        <v>14.948160000000001</v>
      </c>
      <c r="I16" s="2">
        <f t="shared" si="1"/>
        <v>31.196160000000003</v>
      </c>
    </row>
    <row r="17" spans="1:9" ht="12">
      <c r="A17" s="23">
        <v>36987</v>
      </c>
      <c r="B17" s="1" t="s">
        <v>540</v>
      </c>
      <c r="C17" s="1" t="s">
        <v>935</v>
      </c>
      <c r="D17" s="1" t="s">
        <v>929</v>
      </c>
      <c r="E17" s="2">
        <v>2675.8965</v>
      </c>
      <c r="F17" s="2">
        <f t="shared" si="0"/>
        <v>0.7433045833333333</v>
      </c>
      <c r="G17" s="8">
        <v>9.816</v>
      </c>
      <c r="H17" s="2">
        <v>9.43072</v>
      </c>
      <c r="I17" s="2">
        <f t="shared" si="1"/>
        <v>19.246720000000003</v>
      </c>
    </row>
    <row r="18" spans="1:9" ht="12">
      <c r="A18" s="23">
        <v>36987</v>
      </c>
      <c r="B18" s="1" t="s">
        <v>430</v>
      </c>
      <c r="C18" s="1" t="s">
        <v>923</v>
      </c>
      <c r="D18" s="1" t="s">
        <v>940</v>
      </c>
      <c r="E18" s="2">
        <v>5022.939792284866</v>
      </c>
      <c r="F18" s="2">
        <f t="shared" si="0"/>
        <v>1.3952610534124628</v>
      </c>
      <c r="G18" s="8">
        <v>18.929</v>
      </c>
      <c r="H18" s="2">
        <v>17.41468</v>
      </c>
      <c r="I18" s="2">
        <f t="shared" si="1"/>
        <v>36.34368</v>
      </c>
    </row>
    <row r="19" spans="1:9" ht="12">
      <c r="A19" s="23">
        <v>36987</v>
      </c>
      <c r="B19" s="1" t="s">
        <v>542</v>
      </c>
      <c r="C19" s="1" t="s">
        <v>936</v>
      </c>
      <c r="D19" s="1" t="s">
        <v>933</v>
      </c>
      <c r="E19" s="2">
        <v>3528.8437500000005</v>
      </c>
      <c r="F19" s="2">
        <f t="shared" si="0"/>
        <v>0.9802343750000001</v>
      </c>
      <c r="G19" s="2">
        <v>12.547</v>
      </c>
      <c r="H19" s="2">
        <v>11.54324</v>
      </c>
      <c r="I19" s="2">
        <f t="shared" si="1"/>
        <v>24.09024</v>
      </c>
    </row>
    <row r="20" spans="1:9" ht="12">
      <c r="A20" s="23">
        <v>36987</v>
      </c>
      <c r="B20" s="1" t="s">
        <v>543</v>
      </c>
      <c r="C20" s="1" t="s">
        <v>937</v>
      </c>
      <c r="D20" s="1" t="s">
        <v>941</v>
      </c>
      <c r="E20" s="2">
        <v>4019.700747922438</v>
      </c>
      <c r="F20" s="2">
        <f t="shared" si="0"/>
        <v>1.1165835410895661</v>
      </c>
      <c r="G20" s="2">
        <v>14.609</v>
      </c>
      <c r="H20" s="2">
        <v>13.440280000000001</v>
      </c>
      <c r="I20" s="2">
        <f t="shared" si="1"/>
        <v>28.049280000000003</v>
      </c>
    </row>
    <row r="21" spans="1:9" ht="12">
      <c r="A21" s="23">
        <v>36987</v>
      </c>
      <c r="B21" s="1" t="s">
        <v>544</v>
      </c>
      <c r="C21" s="1" t="s">
        <v>938</v>
      </c>
      <c r="D21" s="1" t="s">
        <v>942</v>
      </c>
      <c r="E21" s="2">
        <v>2758.5576562499996</v>
      </c>
      <c r="F21" s="2">
        <f t="shared" si="0"/>
        <v>0.7662660156249999</v>
      </c>
      <c r="G21" s="2">
        <v>10.129</v>
      </c>
      <c r="H21" s="2">
        <v>9.51868</v>
      </c>
      <c r="I21" s="2">
        <f t="shared" si="1"/>
        <v>19.64768</v>
      </c>
    </row>
    <row r="23" spans="1:9" ht="12">
      <c r="A23" s="23">
        <v>36993</v>
      </c>
      <c r="B23" s="1" t="s">
        <v>539</v>
      </c>
      <c r="C23" s="1" t="s">
        <v>943</v>
      </c>
      <c r="D23" s="1" t="s">
        <v>949</v>
      </c>
      <c r="E23" s="2">
        <v>8922.604807741936</v>
      </c>
      <c r="F23" s="2">
        <f t="shared" si="0"/>
        <v>2.4785013354838714</v>
      </c>
      <c r="G23" s="2">
        <v>30.529884000000003</v>
      </c>
      <c r="H23" s="2">
        <v>41.26832</v>
      </c>
      <c r="I23" s="2">
        <f t="shared" si="1"/>
        <v>71.798204</v>
      </c>
    </row>
    <row r="24" spans="1:9" ht="12">
      <c r="A24" s="23">
        <v>36993</v>
      </c>
      <c r="B24" s="1" t="s">
        <v>429</v>
      </c>
      <c r="C24" s="1" t="s">
        <v>944</v>
      </c>
      <c r="D24" s="1" t="s">
        <v>950</v>
      </c>
      <c r="E24" s="2">
        <v>5888.282400000001</v>
      </c>
      <c r="F24" s="2">
        <f t="shared" si="0"/>
        <v>1.6356340000000003</v>
      </c>
      <c r="G24" s="2">
        <v>18.323448000000006</v>
      </c>
      <c r="H24" s="2">
        <v>22.02608</v>
      </c>
      <c r="I24" s="2">
        <f t="shared" si="1"/>
        <v>40.34952800000001</v>
      </c>
    </row>
    <row r="25" spans="1:9" ht="12">
      <c r="A25" s="23">
        <v>36993</v>
      </c>
      <c r="B25" s="1" t="s">
        <v>430</v>
      </c>
      <c r="C25" s="1" t="s">
        <v>945</v>
      </c>
      <c r="D25" s="1" t="s">
        <v>951</v>
      </c>
      <c r="E25" s="2">
        <v>6746.966470588236</v>
      </c>
      <c r="F25" s="2">
        <f t="shared" si="0"/>
        <v>1.8741573529411766</v>
      </c>
      <c r="G25" s="2">
        <v>25.48854</v>
      </c>
      <c r="H25" s="2">
        <v>32.00526</v>
      </c>
      <c r="I25" s="2">
        <f t="shared" si="1"/>
        <v>57.4938</v>
      </c>
    </row>
    <row r="26" spans="1:9" ht="12">
      <c r="A26" s="23">
        <v>36993</v>
      </c>
      <c r="B26" s="1" t="s">
        <v>431</v>
      </c>
      <c r="C26" s="1" t="s">
        <v>946</v>
      </c>
      <c r="D26" s="1" t="s">
        <v>952</v>
      </c>
      <c r="E26" s="2">
        <v>7718.151549295775</v>
      </c>
      <c r="F26" s="2">
        <f t="shared" si="0"/>
        <v>2.143930985915493</v>
      </c>
      <c r="G26" s="2">
        <v>30.44382</v>
      </c>
      <c r="H26" s="2">
        <v>35.585339999999995</v>
      </c>
      <c r="I26" s="2">
        <f t="shared" si="1"/>
        <v>66.02915999999999</v>
      </c>
    </row>
    <row r="27" spans="1:9" ht="12">
      <c r="A27" s="23">
        <v>36993</v>
      </c>
      <c r="B27" s="1" t="s">
        <v>432</v>
      </c>
      <c r="C27" s="1" t="s">
        <v>947</v>
      </c>
      <c r="D27" s="1" t="s">
        <v>953</v>
      </c>
      <c r="E27" s="2">
        <v>3474.6288000000004</v>
      </c>
      <c r="F27" s="2">
        <f t="shared" si="0"/>
        <v>0.9651746666666667</v>
      </c>
      <c r="G27" s="2">
        <v>13.410848000000003</v>
      </c>
      <c r="H27" s="2">
        <v>18.89544</v>
      </c>
      <c r="I27" s="2">
        <f t="shared" si="1"/>
        <v>32.306288</v>
      </c>
    </row>
    <row r="28" spans="1:9" ht="12">
      <c r="A28" s="23">
        <v>36993</v>
      </c>
      <c r="B28" s="1" t="s">
        <v>433</v>
      </c>
      <c r="C28" s="1" t="s">
        <v>948</v>
      </c>
      <c r="D28" s="1" t="s">
        <v>954</v>
      </c>
      <c r="E28" s="2">
        <v>11611.515882352944</v>
      </c>
      <c r="F28" s="2">
        <f t="shared" si="0"/>
        <v>3.2254210784313733</v>
      </c>
      <c r="G28" s="2">
        <v>39.47915400000001</v>
      </c>
      <c r="H28" s="2">
        <v>54.11406</v>
      </c>
      <c r="I28" s="2">
        <f t="shared" si="1"/>
        <v>93.59321400000002</v>
      </c>
    </row>
    <row r="30" spans="1:9" ht="12">
      <c r="A30" s="23">
        <v>37005</v>
      </c>
      <c r="B30" s="1" t="s">
        <v>539</v>
      </c>
      <c r="C30" s="1" t="s">
        <v>955</v>
      </c>
      <c r="D30" s="1" t="s">
        <v>961</v>
      </c>
      <c r="E30" s="2">
        <v>8779.707873134328</v>
      </c>
      <c r="F30" s="2">
        <f t="shared" si="0"/>
        <v>2.4388077425373136</v>
      </c>
      <c r="G30" s="2">
        <v>32.25954</v>
      </c>
      <c r="H30" s="2">
        <v>42.4479</v>
      </c>
      <c r="I30" s="2">
        <f t="shared" si="1"/>
        <v>74.70743999999999</v>
      </c>
    </row>
    <row r="31" spans="1:9" ht="12">
      <c r="A31" s="23">
        <v>37005</v>
      </c>
      <c r="B31" s="1" t="s">
        <v>540</v>
      </c>
      <c r="C31" s="1" t="s">
        <v>956</v>
      </c>
      <c r="D31" s="1" t="s">
        <v>931</v>
      </c>
      <c r="E31" s="2">
        <v>10746.535344827586</v>
      </c>
      <c r="F31" s="2">
        <f t="shared" si="0"/>
        <v>2.9851487068965517</v>
      </c>
      <c r="G31" s="2">
        <v>41.553270000000005</v>
      </c>
      <c r="H31" s="2">
        <v>46.77057</v>
      </c>
      <c r="I31" s="2">
        <f t="shared" si="1"/>
        <v>88.32384</v>
      </c>
    </row>
    <row r="32" spans="1:9" ht="12">
      <c r="A32" s="23">
        <v>37005</v>
      </c>
      <c r="B32" s="1" t="s">
        <v>541</v>
      </c>
      <c r="C32" s="1" t="s">
        <v>957</v>
      </c>
      <c r="D32" s="1" t="s">
        <v>962</v>
      </c>
      <c r="E32" s="2">
        <v>14891.344784140969</v>
      </c>
      <c r="F32" s="2">
        <f t="shared" si="0"/>
        <v>4.13648466226138</v>
      </c>
      <c r="G32" s="2">
        <v>55.78111000000001</v>
      </c>
      <c r="H32" s="2">
        <v>67.99793</v>
      </c>
      <c r="I32" s="2">
        <f t="shared" si="1"/>
        <v>123.77904000000001</v>
      </c>
    </row>
    <row r="33" spans="1:9" ht="12">
      <c r="A33" s="23">
        <v>37005</v>
      </c>
      <c r="B33" s="1" t="s">
        <v>542</v>
      </c>
      <c r="C33" s="1" t="s">
        <v>958</v>
      </c>
      <c r="D33" s="1" t="s">
        <v>963</v>
      </c>
      <c r="E33" s="2">
        <v>11641.871729508195</v>
      </c>
      <c r="F33" s="2">
        <f t="shared" si="0"/>
        <v>3.2338532581967208</v>
      </c>
      <c r="G33" s="2">
        <v>45.74262000000001</v>
      </c>
      <c r="H33" s="2">
        <v>49.52294</v>
      </c>
      <c r="I33" s="2">
        <f t="shared" si="1"/>
        <v>95.26556000000001</v>
      </c>
    </row>
    <row r="34" spans="1:9" ht="12">
      <c r="A34" s="23">
        <v>37005</v>
      </c>
      <c r="B34" s="1" t="s">
        <v>543</v>
      </c>
      <c r="C34" s="1" t="s">
        <v>959</v>
      </c>
      <c r="D34" s="1" t="s">
        <v>897</v>
      </c>
      <c r="E34" s="2">
        <v>14594.081632653064</v>
      </c>
      <c r="F34" s="2">
        <f t="shared" si="0"/>
        <v>4.053911564625851</v>
      </c>
      <c r="G34" s="2">
        <v>54.0925</v>
      </c>
      <c r="H34" s="2">
        <v>64.57505</v>
      </c>
      <c r="I34" s="2">
        <f t="shared" si="1"/>
        <v>118.66755</v>
      </c>
    </row>
    <row r="35" spans="1:9" ht="12">
      <c r="A35" s="23">
        <v>37005</v>
      </c>
      <c r="B35" s="1" t="s">
        <v>544</v>
      </c>
      <c r="C35" s="1" t="s">
        <v>960</v>
      </c>
      <c r="D35" s="1" t="s">
        <v>964</v>
      </c>
      <c r="E35" s="2">
        <v>10534.506756756757</v>
      </c>
      <c r="F35" s="2">
        <f t="shared" si="0"/>
        <v>2.926251876876877</v>
      </c>
      <c r="G35" s="2">
        <v>38.027</v>
      </c>
      <c r="H35" s="2">
        <v>52.39300000000001</v>
      </c>
      <c r="I35" s="2">
        <f t="shared" si="1"/>
        <v>90.42000000000002</v>
      </c>
    </row>
    <row r="37" spans="1:9" ht="12">
      <c r="A37" s="23">
        <v>37019</v>
      </c>
      <c r="B37" s="1" t="s">
        <v>539</v>
      </c>
      <c r="C37" s="1" t="s">
        <v>965</v>
      </c>
      <c r="D37" s="1" t="s">
        <v>874</v>
      </c>
      <c r="E37" s="2">
        <v>16675.83346</v>
      </c>
      <c r="F37" s="2">
        <f t="shared" si="0"/>
        <v>4.632175961111112</v>
      </c>
      <c r="G37" s="2">
        <v>62.730408000000004</v>
      </c>
      <c r="H37" s="2">
        <v>115.4402</v>
      </c>
      <c r="I37" s="2">
        <f t="shared" si="1"/>
        <v>178.17060800000002</v>
      </c>
    </row>
    <row r="38" spans="1:9" ht="12">
      <c r="A38" s="23">
        <v>37019</v>
      </c>
      <c r="B38" s="1" t="s">
        <v>540</v>
      </c>
      <c r="C38" s="1" t="s">
        <v>966</v>
      </c>
      <c r="D38" s="1" t="s">
        <v>970</v>
      </c>
      <c r="E38" s="2">
        <v>18724.74685714286</v>
      </c>
      <c r="F38" s="2">
        <f t="shared" si="0"/>
        <v>5.201318571428573</v>
      </c>
      <c r="G38" s="2">
        <v>71.49448799999999</v>
      </c>
      <c r="H38" s="2">
        <v>142.5168</v>
      </c>
      <c r="I38" s="2">
        <f t="shared" si="1"/>
        <v>214.01128799999998</v>
      </c>
    </row>
    <row r="39" spans="1:9" ht="12">
      <c r="A39" s="23">
        <v>37019</v>
      </c>
      <c r="B39" s="1" t="s">
        <v>541</v>
      </c>
      <c r="C39" s="1" t="s">
        <v>966</v>
      </c>
      <c r="D39" s="1" t="s">
        <v>971</v>
      </c>
      <c r="E39" s="2">
        <v>21895.185754838712</v>
      </c>
      <c r="F39" s="2">
        <f t="shared" si="0"/>
        <v>6.081996043010753</v>
      </c>
      <c r="G39" s="2">
        <v>87.99232</v>
      </c>
      <c r="H39" s="2">
        <v>160.33599999999998</v>
      </c>
      <c r="I39" s="2">
        <f t="shared" si="1"/>
        <v>248.32832</v>
      </c>
    </row>
    <row r="40" spans="1:9" ht="12">
      <c r="A40" s="23">
        <v>37019</v>
      </c>
      <c r="B40" s="1" t="s">
        <v>542</v>
      </c>
      <c r="C40" s="1" t="s">
        <v>967</v>
      </c>
      <c r="D40" s="1" t="s">
        <v>972</v>
      </c>
      <c r="E40" s="2">
        <v>17015.623017092512</v>
      </c>
      <c r="F40" s="2">
        <f t="shared" si="0"/>
        <v>4.726561949192364</v>
      </c>
      <c r="G40" s="2">
        <v>63.52611199999999</v>
      </c>
      <c r="H40" s="2">
        <v>116.15106666666665</v>
      </c>
      <c r="I40" s="2">
        <f t="shared" si="1"/>
        <v>179.67717866666663</v>
      </c>
    </row>
    <row r="41" spans="1:9" ht="12">
      <c r="A41" s="23">
        <v>37019</v>
      </c>
      <c r="B41" s="1" t="s">
        <v>543</v>
      </c>
      <c r="C41" s="1" t="s">
        <v>968</v>
      </c>
      <c r="D41" s="1" t="s">
        <v>932</v>
      </c>
      <c r="E41" s="2">
        <v>10213.927020000001</v>
      </c>
      <c r="F41" s="2">
        <f t="shared" si="0"/>
        <v>2.8372019500000003</v>
      </c>
      <c r="G41" s="2">
        <v>42.61608</v>
      </c>
      <c r="H41" s="2">
        <v>85.8633</v>
      </c>
      <c r="I41" s="2">
        <f t="shared" si="1"/>
        <v>128.47938</v>
      </c>
    </row>
    <row r="42" spans="1:9" ht="12">
      <c r="A42" s="23">
        <v>37019</v>
      </c>
      <c r="B42" s="1" t="s">
        <v>544</v>
      </c>
      <c r="C42" s="1" t="s">
        <v>969</v>
      </c>
      <c r="D42" s="1" t="s">
        <v>973</v>
      </c>
      <c r="E42" s="2">
        <v>20620.669653670888</v>
      </c>
      <c r="F42" s="2">
        <f t="shared" si="0"/>
        <v>5.727963792686357</v>
      </c>
      <c r="G42" s="2">
        <v>79.97870400000001</v>
      </c>
      <c r="H42" s="2">
        <v>183.27179999999998</v>
      </c>
      <c r="I42" s="2">
        <f t="shared" si="1"/>
        <v>263.250504</v>
      </c>
    </row>
    <row r="44" spans="1:9" ht="12">
      <c r="A44" s="23">
        <v>37030</v>
      </c>
      <c r="B44" s="1" t="s">
        <v>539</v>
      </c>
      <c r="C44" s="1" t="s">
        <v>50</v>
      </c>
      <c r="D44" s="1" t="s">
        <v>49</v>
      </c>
      <c r="E44" s="2">
        <v>6449.8785</v>
      </c>
      <c r="F44" s="2">
        <f aca="true" t="shared" si="2" ref="F44:F49">E44/3600</f>
        <v>1.7916329166666667</v>
      </c>
      <c r="G44" s="2">
        <v>24.7257594324</v>
      </c>
      <c r="H44" s="2">
        <v>156.356415</v>
      </c>
      <c r="I44" s="2">
        <f aca="true" t="shared" si="3" ref="I44:I49">G44+H44</f>
        <v>181.0821744324</v>
      </c>
    </row>
    <row r="45" spans="1:9" ht="12">
      <c r="A45" s="23">
        <v>37030</v>
      </c>
      <c r="B45" s="1" t="s">
        <v>429</v>
      </c>
      <c r="C45" s="1" t="s">
        <v>51</v>
      </c>
      <c r="D45" s="1" t="s">
        <v>56</v>
      </c>
      <c r="E45" s="2">
        <v>9297.597204301073</v>
      </c>
      <c r="F45" s="2">
        <f t="shared" si="2"/>
        <v>2.5826658900836317</v>
      </c>
      <c r="G45" s="2">
        <v>37.62085022149999</v>
      </c>
      <c r="H45" s="2">
        <v>202.13561666666664</v>
      </c>
      <c r="I45" s="2">
        <f t="shared" si="3"/>
        <v>239.75646688816664</v>
      </c>
    </row>
    <row r="46" spans="1:9" ht="12">
      <c r="A46" s="23">
        <v>37030</v>
      </c>
      <c r="B46" s="1" t="s">
        <v>430</v>
      </c>
      <c r="C46" s="1" t="s">
        <v>52</v>
      </c>
      <c r="D46" s="1" t="s">
        <v>57</v>
      </c>
      <c r="E46" s="2">
        <v>5006.046975226587</v>
      </c>
      <c r="F46" s="2">
        <f t="shared" si="2"/>
        <v>1.3905686042296075</v>
      </c>
      <c r="G46" s="2">
        <v>20.393249036159997</v>
      </c>
      <c r="H46" s="2">
        <v>139.96673</v>
      </c>
      <c r="I46" s="2">
        <f t="shared" si="3"/>
        <v>160.35997903616</v>
      </c>
    </row>
    <row r="47" spans="1:9" ht="12">
      <c r="A47" s="23">
        <v>37030</v>
      </c>
      <c r="B47" s="1" t="s">
        <v>431</v>
      </c>
      <c r="C47" s="1" t="s">
        <v>53</v>
      </c>
      <c r="D47" s="1" t="s">
        <v>58</v>
      </c>
      <c r="E47" s="2">
        <v>8299.29815</v>
      </c>
      <c r="F47" s="2">
        <f t="shared" si="2"/>
        <v>2.305360597222222</v>
      </c>
      <c r="G47" s="2">
        <v>33.65993259771999</v>
      </c>
      <c r="H47" s="2">
        <v>183.16614333333334</v>
      </c>
      <c r="I47" s="2">
        <f t="shared" si="3"/>
        <v>216.8260759310533</v>
      </c>
    </row>
    <row r="48" spans="1:9" ht="12">
      <c r="A48" s="23">
        <v>37030</v>
      </c>
      <c r="B48" s="1" t="s">
        <v>432</v>
      </c>
      <c r="C48" s="1" t="s">
        <v>54</v>
      </c>
      <c r="D48" s="1" t="s">
        <v>59</v>
      </c>
      <c r="E48" s="2">
        <v>7655.544000000001</v>
      </c>
      <c r="F48" s="2">
        <f t="shared" si="2"/>
        <v>2.1265400000000003</v>
      </c>
      <c r="G48" s="2">
        <v>29.989934794820027</v>
      </c>
      <c r="H48" s="2">
        <v>135.78755333333268</v>
      </c>
      <c r="I48" s="2">
        <f t="shared" si="3"/>
        <v>165.7774881281527</v>
      </c>
    </row>
    <row r="49" spans="1:9" ht="12">
      <c r="A49" s="23">
        <v>37030</v>
      </c>
      <c r="B49" s="1" t="s">
        <v>433</v>
      </c>
      <c r="C49" s="1" t="s">
        <v>55</v>
      </c>
      <c r="D49" s="1" t="s">
        <v>60</v>
      </c>
      <c r="E49" s="2">
        <v>9319.752</v>
      </c>
      <c r="F49" s="2">
        <f t="shared" si="2"/>
        <v>2.58882</v>
      </c>
      <c r="G49" s="2">
        <v>36.34184590686</v>
      </c>
      <c r="H49" s="2">
        <v>122.84069999999998</v>
      </c>
      <c r="I49" s="2">
        <f t="shared" si="3"/>
        <v>159.18254590685999</v>
      </c>
    </row>
    <row r="60" ht="11.25">
      <c r="A60" s="2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37">
      <selection activeCell="A1" sqref="A1:IV1"/>
    </sheetView>
  </sheetViews>
  <sheetFormatPr defaultColWidth="9.00390625" defaultRowHeight="14.25"/>
  <cols>
    <col min="1" max="1" width="12.875" style="23" customWidth="1"/>
    <col min="2" max="4" width="12.875" style="1" customWidth="1"/>
    <col min="5" max="9" width="12.875" style="2" customWidth="1"/>
    <col min="10" max="16384" width="12.875" style="1" customWidth="1"/>
  </cols>
  <sheetData>
    <row r="1" spans="1:9" s="7" customFormat="1" ht="13.5" customHeight="1">
      <c r="A1" s="29" t="s">
        <v>139</v>
      </c>
      <c r="B1" s="10" t="s">
        <v>140</v>
      </c>
      <c r="C1" s="13" t="s">
        <v>141</v>
      </c>
      <c r="D1" s="13" t="s">
        <v>142</v>
      </c>
      <c r="E1" s="20" t="s">
        <v>143</v>
      </c>
      <c r="F1" s="30" t="s">
        <v>144</v>
      </c>
      <c r="G1" s="30" t="s">
        <v>145</v>
      </c>
      <c r="H1" s="30" t="s">
        <v>146</v>
      </c>
      <c r="I1" s="30" t="s">
        <v>147</v>
      </c>
    </row>
    <row r="2" spans="1:9" ht="12">
      <c r="A2" s="23">
        <v>36976</v>
      </c>
      <c r="B2" s="1" t="s">
        <v>85</v>
      </c>
      <c r="C2" s="1" t="s">
        <v>86</v>
      </c>
      <c r="D2" s="1" t="s">
        <v>87</v>
      </c>
      <c r="E2" s="2">
        <v>3667.6580338983053</v>
      </c>
      <c r="F2" s="2">
        <f>E2/3600</f>
        <v>1.0187938983050848</v>
      </c>
      <c r="G2" s="2">
        <v>12.708</v>
      </c>
      <c r="H2" s="2">
        <v>7.47064</v>
      </c>
      <c r="I2" s="2">
        <f>G2+H2</f>
        <v>20.17864</v>
      </c>
    </row>
    <row r="3" spans="1:9" ht="12">
      <c r="A3" s="23">
        <v>36976</v>
      </c>
      <c r="B3" s="1" t="s">
        <v>434</v>
      </c>
      <c r="C3" s="1" t="s">
        <v>88</v>
      </c>
      <c r="D3" s="1" t="s">
        <v>89</v>
      </c>
      <c r="E3" s="2">
        <v>2429.2224</v>
      </c>
      <c r="F3" s="2">
        <f aca="true" t="shared" si="0" ref="F3:F44">E3/3600</f>
        <v>0.674784</v>
      </c>
      <c r="G3" s="2">
        <v>8.434800000000001</v>
      </c>
      <c r="H3" s="2">
        <v>4.992184</v>
      </c>
      <c r="I3" s="2">
        <f aca="true" t="shared" si="1" ref="I3:I44">G3+H3</f>
        <v>13.426984000000001</v>
      </c>
    </row>
    <row r="4" spans="1:9" ht="12">
      <c r="A4" s="23">
        <v>36976</v>
      </c>
      <c r="B4" s="1" t="s">
        <v>435</v>
      </c>
      <c r="C4" s="1" t="s">
        <v>90</v>
      </c>
      <c r="D4" s="1" t="s">
        <v>91</v>
      </c>
      <c r="E4" s="2">
        <v>2124.7006153846155</v>
      </c>
      <c r="F4" s="2">
        <f t="shared" si="0"/>
        <v>0.5901946153846154</v>
      </c>
      <c r="G4" s="2">
        <v>7.937100000000001</v>
      </c>
      <c r="H4" s="2">
        <v>4.603518</v>
      </c>
      <c r="I4" s="2">
        <f t="shared" si="1"/>
        <v>12.540618000000002</v>
      </c>
    </row>
    <row r="5" spans="1:9" ht="12">
      <c r="A5" s="23">
        <v>36976</v>
      </c>
      <c r="B5" s="1" t="s">
        <v>436</v>
      </c>
      <c r="C5" s="1" t="s">
        <v>92</v>
      </c>
      <c r="D5" s="1" t="s">
        <v>93</v>
      </c>
      <c r="E5" s="2">
        <v>2534.2794379391103</v>
      </c>
      <c r="F5" s="2">
        <f t="shared" si="0"/>
        <v>0.7039665105386418</v>
      </c>
      <c r="G5" s="2">
        <v>9.1089</v>
      </c>
      <c r="H5" s="2">
        <v>5.283162</v>
      </c>
      <c r="I5" s="2">
        <f t="shared" si="1"/>
        <v>14.392062</v>
      </c>
    </row>
    <row r="6" spans="1:9" ht="12">
      <c r="A6" s="23">
        <v>36976</v>
      </c>
      <c r="B6" s="1" t="s">
        <v>437</v>
      </c>
      <c r="C6" s="1" t="s">
        <v>94</v>
      </c>
      <c r="D6" s="1" t="s">
        <v>95</v>
      </c>
      <c r="E6" s="2">
        <v>3820.8978680203</v>
      </c>
      <c r="F6" s="2">
        <f t="shared" si="0"/>
        <v>1.0613605188945279</v>
      </c>
      <c r="G6" s="2">
        <v>13.3252</v>
      </c>
      <c r="H6" s="2">
        <v>8.288616</v>
      </c>
      <c r="I6" s="2">
        <f t="shared" si="1"/>
        <v>21.613816</v>
      </c>
    </row>
    <row r="7" spans="1:9" ht="12">
      <c r="A7" s="23">
        <v>36976</v>
      </c>
      <c r="B7" s="1" t="s">
        <v>438</v>
      </c>
      <c r="C7" s="1" t="s">
        <v>96</v>
      </c>
      <c r="D7" s="1" t="s">
        <v>95</v>
      </c>
      <c r="E7" s="2">
        <v>3165.6636</v>
      </c>
      <c r="F7" s="2">
        <f t="shared" si="0"/>
        <v>0.879351</v>
      </c>
      <c r="G7" s="2">
        <v>10.2083</v>
      </c>
      <c r="H7" s="2">
        <v>5.920814</v>
      </c>
      <c r="I7" s="2">
        <f t="shared" si="1"/>
        <v>16.129114</v>
      </c>
    </row>
    <row r="8" spans="1:9" ht="12">
      <c r="A8" s="23">
        <v>36976</v>
      </c>
      <c r="B8" s="1" t="s">
        <v>439</v>
      </c>
      <c r="C8" s="1" t="s">
        <v>97</v>
      </c>
      <c r="D8" s="1" t="s">
        <v>98</v>
      </c>
      <c r="E8" s="2">
        <v>2165.5276023121382</v>
      </c>
      <c r="F8" s="2">
        <f t="shared" si="0"/>
        <v>0.6015354450867051</v>
      </c>
      <c r="G8" s="2">
        <v>8.2448</v>
      </c>
      <c r="H8" s="2">
        <v>4.881984</v>
      </c>
      <c r="I8" s="2">
        <f t="shared" si="1"/>
        <v>13.126784</v>
      </c>
    </row>
    <row r="9" spans="1:9" ht="12">
      <c r="A9" s="23">
        <v>36976</v>
      </c>
      <c r="B9" s="1" t="s">
        <v>440</v>
      </c>
      <c r="C9" s="1" t="s">
        <v>99</v>
      </c>
      <c r="D9" s="1" t="s">
        <v>100</v>
      </c>
      <c r="E9" s="2">
        <v>2065.743</v>
      </c>
      <c r="F9" s="2">
        <f t="shared" si="0"/>
        <v>0.5738175</v>
      </c>
      <c r="G9" s="2">
        <v>7.6509</v>
      </c>
      <c r="H9" s="2">
        <v>4.537522</v>
      </c>
      <c r="I9" s="2">
        <f t="shared" si="1"/>
        <v>12.188422</v>
      </c>
    </row>
    <row r="10" spans="1:9" ht="12">
      <c r="A10" s="23">
        <v>36976</v>
      </c>
      <c r="B10" s="1" t="s">
        <v>441</v>
      </c>
      <c r="C10" s="1" t="s">
        <v>92</v>
      </c>
      <c r="D10" s="1" t="s">
        <v>101</v>
      </c>
      <c r="E10" s="2">
        <v>2174.476670270271</v>
      </c>
      <c r="F10" s="2">
        <f t="shared" si="0"/>
        <v>0.6040212972972975</v>
      </c>
      <c r="G10" s="2">
        <v>8.019900000000002</v>
      </c>
      <c r="H10" s="2">
        <v>4.751542</v>
      </c>
      <c r="I10" s="2">
        <f t="shared" si="1"/>
        <v>12.771442</v>
      </c>
    </row>
    <row r="12" spans="1:9" ht="12">
      <c r="A12" s="23">
        <v>36984</v>
      </c>
      <c r="B12" s="1" t="s">
        <v>85</v>
      </c>
      <c r="C12" s="1" t="s">
        <v>102</v>
      </c>
      <c r="D12" s="1" t="s">
        <v>103</v>
      </c>
      <c r="E12" s="2">
        <v>3420.68808510638</v>
      </c>
      <c r="F12" s="2">
        <f t="shared" si="0"/>
        <v>0.9501911347517723</v>
      </c>
      <c r="G12" s="2">
        <v>12.550945</v>
      </c>
      <c r="H12" s="2">
        <v>12.341774899999999</v>
      </c>
      <c r="I12" s="2">
        <f t="shared" si="1"/>
        <v>24.8927199</v>
      </c>
    </row>
    <row r="13" spans="1:9" ht="12">
      <c r="A13" s="23">
        <v>36984</v>
      </c>
      <c r="B13" s="1" t="s">
        <v>434</v>
      </c>
      <c r="C13" s="1" t="s">
        <v>104</v>
      </c>
      <c r="D13" s="1" t="s">
        <v>105</v>
      </c>
      <c r="E13" s="2">
        <v>2449.517095384615</v>
      </c>
      <c r="F13" s="2">
        <f t="shared" si="0"/>
        <v>0.6804214153846153</v>
      </c>
      <c r="G13" s="2">
        <v>9.22312</v>
      </c>
      <c r="H13" s="2">
        <v>7.8629584</v>
      </c>
      <c r="I13" s="2">
        <f t="shared" si="1"/>
        <v>17.086078399999998</v>
      </c>
    </row>
    <row r="14" spans="1:9" ht="12">
      <c r="A14" s="23">
        <v>36984</v>
      </c>
      <c r="B14" s="1" t="s">
        <v>435</v>
      </c>
      <c r="C14" s="1" t="s">
        <v>106</v>
      </c>
      <c r="D14" s="1" t="s">
        <v>107</v>
      </c>
      <c r="E14" s="2">
        <v>2976.44297142857</v>
      </c>
      <c r="F14" s="2">
        <f t="shared" si="0"/>
        <v>0.8267897142857139</v>
      </c>
      <c r="G14" s="2">
        <v>11.33377</v>
      </c>
      <c r="H14" s="2">
        <v>9.703691399999999</v>
      </c>
      <c r="I14" s="2">
        <f t="shared" si="1"/>
        <v>21.037461399999998</v>
      </c>
    </row>
    <row r="15" spans="1:9" ht="12">
      <c r="A15" s="23">
        <v>36984</v>
      </c>
      <c r="B15" s="1" t="s">
        <v>436</v>
      </c>
      <c r="C15" s="1" t="s">
        <v>96</v>
      </c>
      <c r="D15" s="1" t="s">
        <v>108</v>
      </c>
      <c r="E15" s="2">
        <v>3573.1552293577984</v>
      </c>
      <c r="F15" s="2">
        <f t="shared" si="0"/>
        <v>0.9925431192660551</v>
      </c>
      <c r="G15" s="2">
        <v>13.496080000000001</v>
      </c>
      <c r="H15" s="2">
        <v>11.3667856</v>
      </c>
      <c r="I15" s="2">
        <f t="shared" si="1"/>
        <v>24.8628656</v>
      </c>
    </row>
    <row r="16" spans="1:9" ht="12">
      <c r="A16" s="23">
        <v>36984</v>
      </c>
      <c r="B16" s="1" t="s">
        <v>437</v>
      </c>
      <c r="C16" s="1" t="s">
        <v>109</v>
      </c>
      <c r="D16" s="1" t="s">
        <v>110</v>
      </c>
      <c r="E16" s="2">
        <v>3970.5930000000003</v>
      </c>
      <c r="F16" s="2">
        <f t="shared" si="0"/>
        <v>1.1029425000000002</v>
      </c>
      <c r="G16" s="2">
        <v>15.08005</v>
      </c>
      <c r="H16" s="2">
        <v>12.265641</v>
      </c>
      <c r="I16" s="2">
        <f t="shared" si="1"/>
        <v>27.345691000000002</v>
      </c>
    </row>
    <row r="17" spans="1:9" ht="12">
      <c r="A17" s="23">
        <v>36984</v>
      </c>
      <c r="B17" s="1" t="s">
        <v>438</v>
      </c>
      <c r="C17" s="1" t="s">
        <v>111</v>
      </c>
      <c r="D17" s="1" t="s">
        <v>112</v>
      </c>
      <c r="E17" s="2">
        <v>3009.3784615384616</v>
      </c>
      <c r="F17" s="2">
        <f t="shared" si="0"/>
        <v>0.8359384615384615</v>
      </c>
      <c r="G17" s="2">
        <v>11.184160000000002</v>
      </c>
      <c r="H17" s="2">
        <v>9.3710112</v>
      </c>
      <c r="I17" s="2">
        <f t="shared" si="1"/>
        <v>20.555171200000004</v>
      </c>
    </row>
    <row r="19" spans="1:9" ht="12">
      <c r="A19" s="23">
        <v>36987</v>
      </c>
      <c r="B19" s="1" t="s">
        <v>85</v>
      </c>
      <c r="C19" s="1" t="s">
        <v>97</v>
      </c>
      <c r="D19" s="1" t="s">
        <v>114</v>
      </c>
      <c r="E19" s="2">
        <v>2752.5733795275587</v>
      </c>
      <c r="F19" s="2">
        <f t="shared" si="0"/>
        <v>0.764603716535433</v>
      </c>
      <c r="G19" s="2">
        <v>10.185851898000001</v>
      </c>
      <c r="H19" s="2">
        <v>9.943272288000001</v>
      </c>
      <c r="I19" s="2">
        <f t="shared" si="1"/>
        <v>20.129124186000002</v>
      </c>
    </row>
    <row r="20" spans="1:9" ht="12">
      <c r="A20" s="23">
        <v>36987</v>
      </c>
      <c r="B20" s="7" t="s">
        <v>115</v>
      </c>
      <c r="C20" s="1" t="s">
        <v>116</v>
      </c>
      <c r="D20" s="1" t="s">
        <v>117</v>
      </c>
      <c r="E20" s="2">
        <v>3859.11091605854</v>
      </c>
      <c r="F20" s="2">
        <f t="shared" si="0"/>
        <v>1.0719752544607055</v>
      </c>
      <c r="G20" s="2">
        <v>14.321122582</v>
      </c>
      <c r="H20" s="2">
        <v>14.659058592</v>
      </c>
      <c r="I20" s="2">
        <f t="shared" si="1"/>
        <v>28.980181174</v>
      </c>
    </row>
    <row r="21" spans="1:9" ht="12">
      <c r="A21" s="23">
        <v>36987</v>
      </c>
      <c r="B21" s="1" t="s">
        <v>118</v>
      </c>
      <c r="C21" s="1" t="s">
        <v>119</v>
      </c>
      <c r="D21" s="1" t="s">
        <v>120</v>
      </c>
      <c r="E21" s="2">
        <v>3802.76224</v>
      </c>
      <c r="F21" s="2">
        <f t="shared" si="0"/>
        <v>1.0563228444444444</v>
      </c>
      <c r="G21" s="2">
        <v>14.171770206</v>
      </c>
      <c r="H21" s="2">
        <v>13.942453535999995</v>
      </c>
      <c r="I21" s="2">
        <f t="shared" si="1"/>
        <v>28.114223741999993</v>
      </c>
    </row>
    <row r="22" spans="1:9" ht="12">
      <c r="A22" s="23">
        <v>36987</v>
      </c>
      <c r="B22" s="1" t="s">
        <v>121</v>
      </c>
      <c r="C22" s="1" t="s">
        <v>122</v>
      </c>
      <c r="D22" s="1" t="s">
        <v>123</v>
      </c>
      <c r="E22" s="2">
        <v>5022.210425806451</v>
      </c>
      <c r="F22" s="2">
        <f t="shared" si="0"/>
        <v>1.395058451612903</v>
      </c>
      <c r="G22" s="2">
        <v>18.145599507</v>
      </c>
      <c r="H22" s="2">
        <v>17.851981392</v>
      </c>
      <c r="I22" s="2">
        <f t="shared" si="1"/>
        <v>35.997580899</v>
      </c>
    </row>
    <row r="23" spans="1:9" ht="12">
      <c r="A23" s="23">
        <v>36987</v>
      </c>
      <c r="B23" s="1" t="s">
        <v>124</v>
      </c>
      <c r="C23" s="1" t="s">
        <v>125</v>
      </c>
      <c r="D23" s="1" t="s">
        <v>126</v>
      </c>
      <c r="E23" s="2">
        <v>4479.314635491713</v>
      </c>
      <c r="F23" s="2">
        <f t="shared" si="0"/>
        <v>1.2442540654143646</v>
      </c>
      <c r="G23" s="2">
        <v>15.593092028999997</v>
      </c>
      <c r="H23" s="2">
        <v>15.340776623999998</v>
      </c>
      <c r="I23" s="2">
        <f t="shared" si="1"/>
        <v>30.933868652999998</v>
      </c>
    </row>
    <row r="24" spans="1:9" ht="12">
      <c r="A24" s="23">
        <v>36987</v>
      </c>
      <c r="B24" s="1" t="s">
        <v>127</v>
      </c>
      <c r="C24" s="1" t="s">
        <v>128</v>
      </c>
      <c r="D24" s="1" t="s">
        <v>129</v>
      </c>
      <c r="E24" s="2">
        <v>3576.8752919316876</v>
      </c>
      <c r="F24" s="2">
        <f t="shared" si="0"/>
        <v>0.9935764699810243</v>
      </c>
      <c r="G24" s="2">
        <v>12.887047531</v>
      </c>
      <c r="H24" s="2">
        <v>18.203798736000003</v>
      </c>
      <c r="I24" s="2">
        <f t="shared" si="1"/>
        <v>31.090846267000003</v>
      </c>
    </row>
    <row r="25" spans="1:9" ht="12">
      <c r="A25" s="23">
        <v>36987</v>
      </c>
      <c r="B25" s="1" t="s">
        <v>130</v>
      </c>
      <c r="C25" s="1" t="s">
        <v>131</v>
      </c>
      <c r="D25" s="1" t="s">
        <v>132</v>
      </c>
      <c r="E25" s="2">
        <v>4841.4976</v>
      </c>
      <c r="F25" s="2">
        <f t="shared" si="0"/>
        <v>1.3448604444444443</v>
      </c>
      <c r="G25" s="2">
        <v>15.978513600000003</v>
      </c>
      <c r="H25" s="2">
        <v>23.1071616</v>
      </c>
      <c r="I25" s="2">
        <f t="shared" si="1"/>
        <v>39.085675200000004</v>
      </c>
    </row>
    <row r="26" spans="1:9" ht="12">
      <c r="A26" s="23">
        <v>36987</v>
      </c>
      <c r="B26" s="1" t="s">
        <v>133</v>
      </c>
      <c r="C26" s="1" t="s">
        <v>134</v>
      </c>
      <c r="D26" s="1" t="s">
        <v>148</v>
      </c>
      <c r="E26" s="2">
        <v>3517.815460011142</v>
      </c>
      <c r="F26" s="2">
        <f t="shared" si="0"/>
        <v>0.9771709611142061</v>
      </c>
      <c r="G26" s="2">
        <v>12.104550009000002</v>
      </c>
      <c r="H26" s="2">
        <v>12.064203504000002</v>
      </c>
      <c r="I26" s="2">
        <f t="shared" si="1"/>
        <v>24.168753513000006</v>
      </c>
    </row>
    <row r="28" spans="1:9" ht="12">
      <c r="A28" s="23">
        <v>36993</v>
      </c>
      <c r="B28" s="1" t="s">
        <v>85</v>
      </c>
      <c r="C28" s="1" t="s">
        <v>974</v>
      </c>
      <c r="D28" s="1" t="s">
        <v>980</v>
      </c>
      <c r="E28" s="2">
        <v>6513.18338983051</v>
      </c>
      <c r="F28" s="2">
        <f t="shared" si="0"/>
        <v>1.8092176082862528</v>
      </c>
      <c r="G28" s="2">
        <v>23.485188</v>
      </c>
      <c r="H28" s="2">
        <v>36.96956120000001</v>
      </c>
      <c r="I28" s="2">
        <f t="shared" si="1"/>
        <v>60.45474920000001</v>
      </c>
    </row>
    <row r="29" spans="1:9" ht="12">
      <c r="A29" s="23">
        <v>36993</v>
      </c>
      <c r="B29" s="1" t="s">
        <v>434</v>
      </c>
      <c r="C29" s="1" t="s">
        <v>975</v>
      </c>
      <c r="D29" s="1" t="s">
        <v>981</v>
      </c>
      <c r="E29" s="2">
        <v>4182.06386167147</v>
      </c>
      <c r="F29" s="2">
        <f t="shared" si="0"/>
        <v>1.1616844060198526</v>
      </c>
      <c r="G29" s="2">
        <v>15.738624</v>
      </c>
      <c r="H29" s="2">
        <v>21.389721599999998</v>
      </c>
      <c r="I29" s="2">
        <f t="shared" si="1"/>
        <v>37.128345599999996</v>
      </c>
    </row>
    <row r="30" spans="1:9" ht="12">
      <c r="A30" s="23">
        <v>36993</v>
      </c>
      <c r="B30" s="1" t="s">
        <v>435</v>
      </c>
      <c r="C30" s="1" t="s">
        <v>976</v>
      </c>
      <c r="D30" s="1" t="s">
        <v>982</v>
      </c>
      <c r="E30" s="2">
        <v>3894.016815286625</v>
      </c>
      <c r="F30" s="2">
        <f t="shared" si="0"/>
        <v>1.081671337579618</v>
      </c>
      <c r="G30" s="2">
        <v>13.585792000000001</v>
      </c>
      <c r="H30" s="2">
        <v>19.9814784</v>
      </c>
      <c r="I30" s="2">
        <f t="shared" si="1"/>
        <v>33.5672704</v>
      </c>
    </row>
    <row r="31" spans="1:9" ht="12">
      <c r="A31" s="23">
        <v>36993</v>
      </c>
      <c r="B31" s="1" t="s">
        <v>436</v>
      </c>
      <c r="C31" s="1" t="s">
        <v>977</v>
      </c>
      <c r="D31" s="1" t="s">
        <v>983</v>
      </c>
      <c r="E31" s="2">
        <v>3665.48844915254</v>
      </c>
      <c r="F31" s="2">
        <f t="shared" si="0"/>
        <v>1.0181912358757055</v>
      </c>
      <c r="G31" s="2">
        <v>12.66537</v>
      </c>
      <c r="H31" s="2">
        <v>11.775582</v>
      </c>
      <c r="I31" s="2">
        <f t="shared" si="1"/>
        <v>24.440952</v>
      </c>
    </row>
    <row r="32" spans="1:9" ht="12">
      <c r="A32" s="23">
        <v>36993</v>
      </c>
      <c r="B32" s="1" t="s">
        <v>437</v>
      </c>
      <c r="C32" s="1" t="s">
        <v>978</v>
      </c>
      <c r="D32" s="1" t="s">
        <v>984</v>
      </c>
      <c r="E32" s="2">
        <v>5201.134861189802</v>
      </c>
      <c r="F32" s="2">
        <f t="shared" si="0"/>
        <v>1.444759683663834</v>
      </c>
      <c r="G32" s="2">
        <v>19.93486</v>
      </c>
      <c r="H32" s="2">
        <v>26.496394600000006</v>
      </c>
      <c r="I32" s="2">
        <f t="shared" si="1"/>
        <v>46.4312546</v>
      </c>
    </row>
    <row r="33" spans="1:9" ht="12">
      <c r="A33" s="23">
        <v>36993</v>
      </c>
      <c r="B33" s="1" t="s">
        <v>438</v>
      </c>
      <c r="C33" s="1" t="s">
        <v>979</v>
      </c>
      <c r="D33" s="1" t="s">
        <v>985</v>
      </c>
      <c r="E33" s="2">
        <v>5907.454286746987</v>
      </c>
      <c r="F33" s="2">
        <f t="shared" si="0"/>
        <v>1.6409595240963852</v>
      </c>
      <c r="G33" s="2">
        <v>21.719544000000006</v>
      </c>
      <c r="H33" s="2">
        <v>28.066675000000004</v>
      </c>
      <c r="I33" s="2">
        <f t="shared" si="1"/>
        <v>49.78621900000001</v>
      </c>
    </row>
    <row r="35" spans="1:9" ht="12">
      <c r="A35" s="23">
        <v>37005</v>
      </c>
      <c r="B35" s="1" t="s">
        <v>85</v>
      </c>
      <c r="C35" s="1" t="s">
        <v>149</v>
      </c>
      <c r="D35" s="1" t="s">
        <v>150</v>
      </c>
      <c r="E35" s="2">
        <v>15052.232061068702</v>
      </c>
      <c r="F35" s="2">
        <f t="shared" si="0"/>
        <v>4.181175572519084</v>
      </c>
      <c r="G35" s="2">
        <v>54.77340000000001</v>
      </c>
      <c r="H35" s="2">
        <v>81.10058000000002</v>
      </c>
      <c r="I35" s="2">
        <f t="shared" si="1"/>
        <v>135.87398000000002</v>
      </c>
    </row>
    <row r="36" spans="1:9" ht="12">
      <c r="A36" s="23">
        <v>37005</v>
      </c>
      <c r="B36" s="1" t="s">
        <v>115</v>
      </c>
      <c r="C36" s="1" t="s">
        <v>151</v>
      </c>
      <c r="D36" s="1" t="s">
        <v>101</v>
      </c>
      <c r="E36" s="2">
        <v>8814.6</v>
      </c>
      <c r="F36" s="2">
        <f t="shared" si="0"/>
        <v>2.4485</v>
      </c>
      <c r="G36" s="2">
        <v>30.8511</v>
      </c>
      <c r="H36" s="2">
        <v>43.98702000000001</v>
      </c>
      <c r="I36" s="2">
        <f t="shared" si="1"/>
        <v>74.83812</v>
      </c>
    </row>
    <row r="37" spans="1:9" ht="12">
      <c r="A37" s="23">
        <v>37005</v>
      </c>
      <c r="B37" s="1" t="s">
        <v>118</v>
      </c>
      <c r="C37" s="1" t="s">
        <v>152</v>
      </c>
      <c r="D37" s="1" t="s">
        <v>153</v>
      </c>
      <c r="E37" s="2">
        <v>6456.224492307692</v>
      </c>
      <c r="F37" s="2">
        <f t="shared" si="0"/>
        <v>1.7933956923076924</v>
      </c>
      <c r="G37" s="2">
        <v>22.9696</v>
      </c>
      <c r="H37" s="2">
        <v>29.694720000000004</v>
      </c>
      <c r="I37" s="2">
        <f t="shared" si="1"/>
        <v>52.664320000000004</v>
      </c>
    </row>
    <row r="38" spans="1:9" ht="12">
      <c r="A38" s="23">
        <v>37005</v>
      </c>
      <c r="B38" s="1" t="s">
        <v>121</v>
      </c>
      <c r="C38" s="1" t="s">
        <v>154</v>
      </c>
      <c r="D38" s="1" t="s">
        <v>155</v>
      </c>
      <c r="E38" s="2">
        <v>7672.6327338129495</v>
      </c>
      <c r="F38" s="2">
        <f t="shared" si="0"/>
        <v>2.131286870503597</v>
      </c>
      <c r="G38" s="2">
        <v>29.4775</v>
      </c>
      <c r="H38" s="2">
        <v>47.25875</v>
      </c>
      <c r="I38" s="2">
        <f t="shared" si="1"/>
        <v>76.73625</v>
      </c>
    </row>
    <row r="39" spans="1:9" ht="12">
      <c r="A39" s="23">
        <v>37005</v>
      </c>
      <c r="B39" s="1" t="s">
        <v>124</v>
      </c>
      <c r="C39" s="1" t="s">
        <v>156</v>
      </c>
      <c r="D39" s="1" t="s">
        <v>157</v>
      </c>
      <c r="E39" s="2">
        <v>9748.15108695652</v>
      </c>
      <c r="F39" s="2">
        <f t="shared" si="0"/>
        <v>2.707819746376811</v>
      </c>
      <c r="G39" s="2">
        <v>36.4565</v>
      </c>
      <c r="H39" s="2">
        <v>58.499833333333335</v>
      </c>
      <c r="I39" s="2">
        <f t="shared" si="1"/>
        <v>94.95633333333333</v>
      </c>
    </row>
    <row r="40" spans="1:9" ht="12">
      <c r="A40" s="23">
        <v>37005</v>
      </c>
      <c r="B40" s="1" t="s">
        <v>127</v>
      </c>
      <c r="C40" s="1" t="s">
        <v>158</v>
      </c>
      <c r="D40" s="1" t="s">
        <v>159</v>
      </c>
      <c r="E40" s="2">
        <v>11504.528262295084</v>
      </c>
      <c r="F40" s="2">
        <f t="shared" si="0"/>
        <v>3.1957022950819676</v>
      </c>
      <c r="G40" s="2">
        <v>38.7936</v>
      </c>
      <c r="H40" s="2">
        <v>58.20672000000001</v>
      </c>
      <c r="I40" s="2">
        <f t="shared" si="1"/>
        <v>97.00032000000002</v>
      </c>
    </row>
    <row r="42" spans="1:9" ht="12">
      <c r="A42" s="23">
        <v>37015</v>
      </c>
      <c r="B42" s="1" t="s">
        <v>85</v>
      </c>
      <c r="C42" s="1" t="s">
        <v>131</v>
      </c>
      <c r="D42" s="1" t="s">
        <v>160</v>
      </c>
      <c r="E42" s="2">
        <v>17553.056874418602</v>
      </c>
      <c r="F42" s="2">
        <f t="shared" si="0"/>
        <v>4.875849131782945</v>
      </c>
      <c r="G42" s="2">
        <v>66.16892</v>
      </c>
      <c r="H42" s="2">
        <v>141.32819999999998</v>
      </c>
      <c r="I42" s="2">
        <f t="shared" si="1"/>
        <v>207.49712</v>
      </c>
    </row>
    <row r="43" spans="1:9" ht="12">
      <c r="A43" s="23">
        <v>37015</v>
      </c>
      <c r="B43" s="1" t="s">
        <v>115</v>
      </c>
      <c r="C43" s="1" t="s">
        <v>161</v>
      </c>
      <c r="D43" s="1" t="s">
        <v>162</v>
      </c>
      <c r="E43" s="2">
        <v>16497.378033472807</v>
      </c>
      <c r="F43" s="2">
        <f t="shared" si="0"/>
        <v>4.582605009298002</v>
      </c>
      <c r="G43" s="2">
        <v>64.0639166666667</v>
      </c>
      <c r="H43" s="2">
        <v>147.87699999999998</v>
      </c>
      <c r="I43" s="2">
        <f t="shared" si="1"/>
        <v>211.94091666666668</v>
      </c>
    </row>
    <row r="44" spans="1:9" ht="12">
      <c r="A44" s="23">
        <v>37015</v>
      </c>
      <c r="B44" s="1" t="s">
        <v>118</v>
      </c>
      <c r="C44" s="1" t="s">
        <v>163</v>
      </c>
      <c r="D44" s="1" t="s">
        <v>164</v>
      </c>
      <c r="E44" s="2">
        <v>11658.726406926406</v>
      </c>
      <c r="F44" s="2">
        <f t="shared" si="0"/>
        <v>3.2385351130351125</v>
      </c>
      <c r="G44" s="2">
        <v>44.886096666666674</v>
      </c>
      <c r="H44" s="2">
        <v>102.49759999999999</v>
      </c>
      <c r="I44" s="2">
        <f t="shared" si="1"/>
        <v>147.38369666666665</v>
      </c>
    </row>
    <row r="46" spans="1:9" ht="12">
      <c r="A46" s="23">
        <v>37030</v>
      </c>
      <c r="B46" s="1" t="s">
        <v>85</v>
      </c>
      <c r="C46" s="1" t="s">
        <v>109</v>
      </c>
      <c r="D46" s="1" t="s">
        <v>165</v>
      </c>
      <c r="E46" s="8">
        <v>6905.365283720929</v>
      </c>
      <c r="F46" s="8">
        <f aca="true" t="shared" si="2" ref="F46:F51">E46/3600</f>
        <v>1.9181570232558136</v>
      </c>
      <c r="G46" s="8">
        <v>24.2991328</v>
      </c>
      <c r="H46" s="8">
        <v>173.89036800000002</v>
      </c>
      <c r="I46" s="8">
        <f aca="true" t="shared" si="3" ref="I46:I51">G46+H46</f>
        <v>198.18950080000002</v>
      </c>
    </row>
    <row r="47" spans="1:9" ht="12">
      <c r="A47" s="23">
        <v>37030</v>
      </c>
      <c r="B47" s="1" t="s">
        <v>115</v>
      </c>
      <c r="C47" s="1" t="s">
        <v>104</v>
      </c>
      <c r="D47" s="1" t="s">
        <v>95</v>
      </c>
      <c r="E47" s="8">
        <v>5032.356591549295</v>
      </c>
      <c r="F47" s="8">
        <f t="shared" si="2"/>
        <v>1.3978768309859153</v>
      </c>
      <c r="G47" s="8">
        <v>18.2827124</v>
      </c>
      <c r="H47" s="8">
        <v>117.24181</v>
      </c>
      <c r="I47" s="8">
        <f t="shared" si="3"/>
        <v>135.5245224</v>
      </c>
    </row>
    <row r="48" spans="1:9" ht="12">
      <c r="A48" s="23">
        <v>37030</v>
      </c>
      <c r="B48" s="1" t="s">
        <v>118</v>
      </c>
      <c r="C48" s="1" t="s">
        <v>166</v>
      </c>
      <c r="D48" s="1" t="s">
        <v>167</v>
      </c>
      <c r="E48" s="8">
        <v>8025.634676806085</v>
      </c>
      <c r="F48" s="8">
        <f t="shared" si="2"/>
        <v>2.229342965779468</v>
      </c>
      <c r="G48" s="8">
        <v>28.478263999999996</v>
      </c>
      <c r="H48" s="8">
        <v>180.216216</v>
      </c>
      <c r="I48" s="8">
        <f t="shared" si="3"/>
        <v>208.69448</v>
      </c>
    </row>
    <row r="49" spans="1:9" ht="12">
      <c r="A49" s="23">
        <v>37030</v>
      </c>
      <c r="B49" s="1" t="s">
        <v>121</v>
      </c>
      <c r="C49" s="1" t="s">
        <v>168</v>
      </c>
      <c r="D49" s="1" t="s">
        <v>169</v>
      </c>
      <c r="E49" s="8">
        <v>8167.607395918369</v>
      </c>
      <c r="F49" s="8">
        <f t="shared" si="2"/>
        <v>2.268779832199547</v>
      </c>
      <c r="G49" s="8">
        <v>30.5531912</v>
      </c>
      <c r="H49" s="8">
        <v>202.107424</v>
      </c>
      <c r="I49" s="8">
        <f t="shared" si="3"/>
        <v>232.6606152</v>
      </c>
    </row>
    <row r="50" spans="1:9" ht="12">
      <c r="A50" s="23">
        <v>37030</v>
      </c>
      <c r="B50" s="1" t="s">
        <v>124</v>
      </c>
      <c r="C50" s="1" t="s">
        <v>170</v>
      </c>
      <c r="D50" s="1" t="s">
        <v>171</v>
      </c>
      <c r="E50" s="8">
        <v>3771.08566819572</v>
      </c>
      <c r="F50" s="8">
        <f t="shared" si="2"/>
        <v>1.0475237967210334</v>
      </c>
      <c r="G50" s="8">
        <v>13.8255749833333</v>
      </c>
      <c r="H50" s="8">
        <v>110.43625666666667</v>
      </c>
      <c r="I50" s="8">
        <f t="shared" si="3"/>
        <v>124.26183164999996</v>
      </c>
    </row>
    <row r="51" spans="1:9" ht="12">
      <c r="A51" s="23">
        <v>37030</v>
      </c>
      <c r="B51" s="1" t="s">
        <v>127</v>
      </c>
      <c r="C51" s="1" t="s">
        <v>172</v>
      </c>
      <c r="D51" s="1" t="s">
        <v>173</v>
      </c>
      <c r="E51" s="8">
        <v>3748.5031226765796</v>
      </c>
      <c r="F51" s="8">
        <f t="shared" si="2"/>
        <v>1.041250867410161</v>
      </c>
      <c r="G51" s="8">
        <v>13.28492065</v>
      </c>
      <c r="H51" s="8">
        <v>102.77666166666666</v>
      </c>
      <c r="I51" s="8">
        <f t="shared" si="3"/>
        <v>116.06158231666666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xiaoqing</cp:lastModifiedBy>
  <cp:lastPrinted>2001-05-11T02:45:30Z</cp:lastPrinted>
  <dcterms:created xsi:type="dcterms:W3CDTF">1996-12-17T01:32:42Z</dcterms:created>
  <dcterms:modified xsi:type="dcterms:W3CDTF">2003-03-20T20:33:16Z</dcterms:modified>
  <cp:category/>
  <cp:version/>
  <cp:contentType/>
  <cp:contentStatus/>
</cp:coreProperties>
</file>